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-LP\Google Drive\נדלן ומשכנתא\משכנתאות\מחשבונים\"/>
    </mc:Choice>
  </mc:AlternateContent>
  <bookViews>
    <workbookView xWindow="0" yWindow="0" windowWidth="6570" windowHeight="2180"/>
  </bookViews>
  <sheets>
    <sheet name="Sheet1" sheetId="1" r:id="rId1"/>
  </sheets>
  <definedNames>
    <definedName name="TA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E18" i="1"/>
  <c r="D18" i="1"/>
  <c r="C18" i="1"/>
  <c r="B18" i="1"/>
  <c r="C10" i="1"/>
  <c r="C8" i="1"/>
  <c r="C6" i="1"/>
  <c r="C16" i="1" s="1"/>
  <c r="E21" i="1" s="1"/>
  <c r="C11" i="1" l="1"/>
  <c r="D21" i="1"/>
  <c r="C21" i="1" s="1"/>
  <c r="B22" i="1" s="1"/>
  <c r="D22" i="1" l="1"/>
  <c r="E22" i="1"/>
  <c r="C22" i="1" s="1"/>
  <c r="B23" i="1" s="1"/>
  <c r="D23" i="1" l="1"/>
  <c r="E23" i="1"/>
  <c r="C23" i="1" s="1"/>
  <c r="B24" i="1" s="1"/>
  <c r="D24" i="1" l="1"/>
  <c r="E24" i="1"/>
  <c r="C24" i="1" l="1"/>
  <c r="B25" i="1" s="1"/>
  <c r="D25" i="1" l="1"/>
  <c r="E25" i="1"/>
  <c r="C25" i="1"/>
  <c r="B26" i="1" s="1"/>
  <c r="D26" i="1" l="1"/>
  <c r="E26" i="1"/>
  <c r="C26" i="1" s="1"/>
  <c r="B27" i="1" s="1"/>
  <c r="D27" i="1" l="1"/>
  <c r="E27" i="1"/>
  <c r="C27" i="1" s="1"/>
  <c r="B28" i="1" s="1"/>
  <c r="D28" i="1" l="1"/>
  <c r="E28" i="1"/>
  <c r="C28" i="1"/>
  <c r="B29" i="1"/>
  <c r="D29" i="1" l="1"/>
  <c r="E29" i="1"/>
  <c r="C29" i="1" s="1"/>
  <c r="B30" i="1" s="1"/>
  <c r="D30" i="1" l="1"/>
  <c r="E30" i="1"/>
  <c r="C30" i="1" s="1"/>
  <c r="B31" i="1" s="1"/>
  <c r="D31" i="1" l="1"/>
  <c r="E31" i="1"/>
  <c r="C31" i="1"/>
  <c r="B32" i="1"/>
  <c r="D32" i="1" l="1"/>
  <c r="E32" i="1"/>
  <c r="C32" i="1" s="1"/>
  <c r="B33" i="1" s="1"/>
  <c r="D33" i="1" l="1"/>
  <c r="E33" i="1"/>
  <c r="C33" i="1" s="1"/>
  <c r="B34" i="1" s="1"/>
  <c r="D34" i="1" l="1"/>
  <c r="E34" i="1"/>
  <c r="C34" i="1" s="1"/>
  <c r="B35" i="1" s="1"/>
  <c r="D35" i="1" l="1"/>
  <c r="E35" i="1"/>
  <c r="C35" i="1"/>
  <c r="B36" i="1"/>
  <c r="D36" i="1" l="1"/>
  <c r="E36" i="1"/>
  <c r="C36" i="1" s="1"/>
  <c r="B37" i="1" s="1"/>
  <c r="D37" i="1" l="1"/>
  <c r="E37" i="1"/>
  <c r="C37" i="1"/>
  <c r="B38" i="1" s="1"/>
  <c r="D38" i="1" l="1"/>
  <c r="E38" i="1"/>
  <c r="C38" i="1" s="1"/>
  <c r="B39" i="1" s="1"/>
  <c r="D39" i="1" l="1"/>
  <c r="E39" i="1"/>
  <c r="C39" i="1" s="1"/>
  <c r="B40" i="1" s="1"/>
  <c r="D40" i="1" l="1"/>
  <c r="E40" i="1"/>
  <c r="C40" i="1"/>
  <c r="B41" i="1"/>
  <c r="D41" i="1" l="1"/>
  <c r="E41" i="1"/>
  <c r="C41" i="1" l="1"/>
  <c r="B42" i="1" s="1"/>
  <c r="D42" i="1"/>
  <c r="E42" i="1"/>
  <c r="C42" i="1" s="1"/>
  <c r="B43" i="1" s="1"/>
  <c r="D43" i="1" l="1"/>
  <c r="E43" i="1"/>
  <c r="C43" i="1" s="1"/>
  <c r="B44" i="1" s="1"/>
  <c r="D44" i="1" l="1"/>
  <c r="E44" i="1"/>
  <c r="C44" i="1" s="1"/>
  <c r="B45" i="1" s="1"/>
  <c r="D45" i="1" l="1"/>
  <c r="E45" i="1"/>
  <c r="C45" i="1" s="1"/>
  <c r="B46" i="1" s="1"/>
  <c r="D46" i="1" l="1"/>
  <c r="E46" i="1"/>
  <c r="C46" i="1"/>
  <c r="B47" i="1" s="1"/>
  <c r="D47" i="1" l="1"/>
  <c r="E47" i="1"/>
  <c r="C47" i="1" s="1"/>
  <c r="B48" i="1" s="1"/>
  <c r="D48" i="1" l="1"/>
  <c r="E48" i="1"/>
  <c r="C48" i="1" s="1"/>
  <c r="B49" i="1" s="1"/>
  <c r="D49" i="1" l="1"/>
  <c r="E49" i="1"/>
  <c r="C49" i="1" s="1"/>
  <c r="B50" i="1" s="1"/>
  <c r="D50" i="1" l="1"/>
  <c r="E50" i="1"/>
  <c r="C50" i="1" s="1"/>
  <c r="B51" i="1" s="1"/>
  <c r="D51" i="1" l="1"/>
  <c r="E51" i="1"/>
  <c r="C51" i="1" s="1"/>
  <c r="B52" i="1" s="1"/>
  <c r="D52" i="1" l="1"/>
  <c r="E52" i="1"/>
  <c r="C52" i="1" l="1"/>
  <c r="B53" i="1" s="1"/>
  <c r="D53" i="1" s="1"/>
  <c r="E53" i="1" l="1"/>
  <c r="C53" i="1" s="1"/>
  <c r="B54" i="1" s="1"/>
  <c r="D54" i="1" s="1"/>
  <c r="E54" i="1" l="1"/>
  <c r="C54" i="1" s="1"/>
  <c r="B55" i="1" s="1"/>
  <c r="D55" i="1" s="1"/>
  <c r="E55" i="1" l="1"/>
  <c r="C55" i="1" s="1"/>
  <c r="B56" i="1" s="1"/>
  <c r="D56" i="1" s="1"/>
  <c r="E56" i="1" l="1"/>
  <c r="C56" i="1" s="1"/>
  <c r="B57" i="1" s="1"/>
  <c r="D57" i="1" s="1"/>
  <c r="E57" i="1" l="1"/>
  <c r="C57" i="1" s="1"/>
  <c r="B58" i="1" s="1"/>
  <c r="E58" i="1" s="1"/>
  <c r="D58" i="1" l="1"/>
  <c r="C58" i="1"/>
  <c r="B59" i="1" s="1"/>
  <c r="D59" i="1" s="1"/>
  <c r="E59" i="1" l="1"/>
  <c r="C59" i="1"/>
  <c r="B60" i="1" s="1"/>
  <c r="E60" i="1" s="1"/>
  <c r="D60" i="1" l="1"/>
  <c r="C60" i="1" s="1"/>
  <c r="B61" i="1" s="1"/>
  <c r="E61" i="1" l="1"/>
  <c r="D61" i="1"/>
  <c r="C61" i="1"/>
  <c r="B62" i="1" s="1"/>
  <c r="E62" i="1" s="1"/>
  <c r="D62" i="1" l="1"/>
  <c r="C62" i="1" s="1"/>
  <c r="B63" i="1" s="1"/>
  <c r="D63" i="1" l="1"/>
  <c r="E63" i="1"/>
  <c r="C63" i="1" s="1"/>
  <c r="B64" i="1" s="1"/>
  <c r="D64" i="1" l="1"/>
  <c r="E64" i="1"/>
  <c r="C64" i="1"/>
  <c r="B65" i="1" s="1"/>
  <c r="D65" i="1" s="1"/>
  <c r="E65" i="1" l="1"/>
  <c r="C65" i="1" s="1"/>
  <c r="B66" i="1" s="1"/>
  <c r="E66" i="1" s="1"/>
  <c r="D66" i="1"/>
  <c r="C66" i="1" l="1"/>
  <c r="B67" i="1" s="1"/>
  <c r="E67" i="1"/>
  <c r="D67" i="1"/>
  <c r="C67" i="1" l="1"/>
  <c r="B68" i="1" s="1"/>
  <c r="D68" i="1"/>
  <c r="E68" i="1"/>
  <c r="C68" i="1" s="1"/>
  <c r="B69" i="1" s="1"/>
  <c r="E69" i="1" l="1"/>
  <c r="D69" i="1"/>
  <c r="C69" i="1" l="1"/>
  <c r="B70" i="1" s="1"/>
  <c r="E70" i="1"/>
  <c r="D70" i="1"/>
  <c r="C70" i="1" l="1"/>
  <c r="B71" i="1" s="1"/>
  <c r="E71" i="1"/>
  <c r="D71" i="1"/>
  <c r="C71" i="1" l="1"/>
  <c r="B72" i="1" s="1"/>
  <c r="D72" i="1"/>
  <c r="E72" i="1"/>
  <c r="C72" i="1" s="1"/>
  <c r="B73" i="1" s="1"/>
  <c r="D73" i="1" l="1"/>
  <c r="E73" i="1"/>
  <c r="C73" i="1" s="1"/>
  <c r="B74" i="1" s="1"/>
  <c r="D74" i="1" l="1"/>
  <c r="E74" i="1"/>
  <c r="C74" i="1" s="1"/>
  <c r="B75" i="1" s="1"/>
  <c r="D75" i="1" l="1"/>
  <c r="E75" i="1"/>
  <c r="C75" i="1" s="1"/>
  <c r="B76" i="1" s="1"/>
  <c r="D76" i="1" l="1"/>
  <c r="E76" i="1"/>
  <c r="C76" i="1" s="1"/>
  <c r="B77" i="1" s="1"/>
  <c r="D77" i="1" l="1"/>
  <c r="E77" i="1"/>
  <c r="C77" i="1" s="1"/>
  <c r="B78" i="1" s="1"/>
  <c r="D78" i="1" l="1"/>
  <c r="E78" i="1"/>
  <c r="C78" i="1" s="1"/>
  <c r="B79" i="1" s="1"/>
  <c r="D79" i="1" l="1"/>
  <c r="E79" i="1"/>
  <c r="C79" i="1" s="1"/>
  <c r="B80" i="1" s="1"/>
  <c r="D80" i="1" l="1"/>
  <c r="E80" i="1"/>
  <c r="C80" i="1" s="1"/>
  <c r="B81" i="1" s="1"/>
  <c r="D81" i="1" l="1"/>
  <c r="E81" i="1"/>
  <c r="C81" i="1" s="1"/>
  <c r="B82" i="1" s="1"/>
  <c r="D82" i="1" l="1"/>
  <c r="E82" i="1"/>
  <c r="C82" i="1" s="1"/>
  <c r="B83" i="1" s="1"/>
  <c r="D83" i="1" l="1"/>
  <c r="E83" i="1"/>
  <c r="C83" i="1" s="1"/>
  <c r="B84" i="1" s="1"/>
  <c r="D84" i="1" l="1"/>
  <c r="E84" i="1"/>
  <c r="C84" i="1" s="1"/>
  <c r="B85" i="1" s="1"/>
  <c r="D85" i="1" l="1"/>
  <c r="E85" i="1"/>
  <c r="C85" i="1" l="1"/>
  <c r="B86" i="1" s="1"/>
  <c r="D86" i="1" s="1"/>
  <c r="E86" i="1" l="1"/>
  <c r="C86" i="1" s="1"/>
  <c r="B87" i="1" s="1"/>
  <c r="D87" i="1"/>
  <c r="E87" i="1"/>
  <c r="C87" i="1" s="1"/>
  <c r="B88" i="1" s="1"/>
  <c r="D88" i="1" l="1"/>
  <c r="E88" i="1"/>
  <c r="C88" i="1" s="1"/>
  <c r="B89" i="1" s="1"/>
  <c r="D89" i="1" l="1"/>
  <c r="E89" i="1"/>
  <c r="C89" i="1" s="1"/>
  <c r="B90" i="1" s="1"/>
  <c r="D90" i="1" l="1"/>
  <c r="E90" i="1"/>
  <c r="C90" i="1" s="1"/>
  <c r="B91" i="1" s="1"/>
  <c r="D91" i="1" l="1"/>
  <c r="E91" i="1"/>
  <c r="C91" i="1" s="1"/>
  <c r="B92" i="1" s="1"/>
  <c r="D92" i="1" l="1"/>
  <c r="E92" i="1"/>
  <c r="C92" i="1" s="1"/>
  <c r="B93" i="1" s="1"/>
  <c r="D93" i="1" l="1"/>
  <c r="E93" i="1"/>
  <c r="C93" i="1" s="1"/>
  <c r="B94" i="1" s="1"/>
  <c r="D94" i="1" l="1"/>
  <c r="E94" i="1"/>
  <c r="C94" i="1" s="1"/>
  <c r="B95" i="1" s="1"/>
  <c r="D95" i="1" l="1"/>
  <c r="E95" i="1"/>
  <c r="C95" i="1" s="1"/>
  <c r="B96" i="1" s="1"/>
  <c r="D96" i="1" l="1"/>
  <c r="E96" i="1"/>
  <c r="C96" i="1" s="1"/>
  <c r="B97" i="1" s="1"/>
  <c r="D97" i="1" l="1"/>
  <c r="E97" i="1"/>
  <c r="C97" i="1" s="1"/>
  <c r="B98" i="1" s="1"/>
  <c r="D98" i="1" l="1"/>
  <c r="E98" i="1"/>
  <c r="C98" i="1" s="1"/>
  <c r="B99" i="1" s="1"/>
  <c r="D99" i="1" l="1"/>
  <c r="E99" i="1"/>
  <c r="C99" i="1" s="1"/>
  <c r="B100" i="1" s="1"/>
  <c r="D100" i="1" l="1"/>
  <c r="E100" i="1"/>
  <c r="C100" i="1" s="1"/>
  <c r="B101" i="1" s="1"/>
  <c r="D101" i="1" l="1"/>
  <c r="E101" i="1"/>
  <c r="C101" i="1" s="1"/>
  <c r="B102" i="1" s="1"/>
  <c r="D102" i="1" l="1"/>
  <c r="E102" i="1"/>
  <c r="C102" i="1" s="1"/>
  <c r="B103" i="1" s="1"/>
  <c r="D103" i="1" l="1"/>
  <c r="E103" i="1"/>
  <c r="C103" i="1" s="1"/>
  <c r="B104" i="1" s="1"/>
  <c r="D104" i="1" l="1"/>
  <c r="E104" i="1"/>
  <c r="C104" i="1" s="1"/>
  <c r="B105" i="1" s="1"/>
  <c r="D105" i="1" l="1"/>
  <c r="E105" i="1"/>
  <c r="C105" i="1" s="1"/>
  <c r="B106" i="1" s="1"/>
  <c r="D106" i="1" l="1"/>
  <c r="E106" i="1"/>
  <c r="C106" i="1" s="1"/>
  <c r="B107" i="1" s="1"/>
  <c r="D107" i="1" l="1"/>
  <c r="E107" i="1"/>
  <c r="C107" i="1" s="1"/>
  <c r="B108" i="1" s="1"/>
  <c r="D108" i="1" l="1"/>
  <c r="E108" i="1"/>
  <c r="C108" i="1" s="1"/>
  <c r="B109" i="1" s="1"/>
  <c r="D109" i="1" l="1"/>
  <c r="E109" i="1"/>
  <c r="C109" i="1" s="1"/>
  <c r="B110" i="1" s="1"/>
  <c r="D110" i="1" l="1"/>
  <c r="E110" i="1"/>
  <c r="C110" i="1" s="1"/>
  <c r="B111" i="1" s="1"/>
  <c r="D111" i="1" l="1"/>
  <c r="E111" i="1"/>
  <c r="C111" i="1" s="1"/>
  <c r="B112" i="1" s="1"/>
  <c r="D112" i="1" l="1"/>
  <c r="E112" i="1"/>
  <c r="C112" i="1" s="1"/>
  <c r="B113" i="1" s="1"/>
  <c r="D113" i="1" l="1"/>
  <c r="E113" i="1"/>
  <c r="C113" i="1" s="1"/>
  <c r="B114" i="1" s="1"/>
  <c r="D114" i="1" l="1"/>
  <c r="E114" i="1"/>
  <c r="C114" i="1" s="1"/>
  <c r="B115" i="1" s="1"/>
  <c r="D115" i="1" l="1"/>
  <c r="E115" i="1"/>
  <c r="C115" i="1" s="1"/>
  <c r="B116" i="1" s="1"/>
  <c r="D116" i="1" l="1"/>
  <c r="E116" i="1"/>
  <c r="C116" i="1" s="1"/>
  <c r="B117" i="1" s="1"/>
  <c r="D117" i="1" l="1"/>
  <c r="E117" i="1"/>
  <c r="C117" i="1" s="1"/>
  <c r="B118" i="1" s="1"/>
  <c r="D118" i="1" l="1"/>
  <c r="E118" i="1"/>
  <c r="C118" i="1" s="1"/>
  <c r="B119" i="1" s="1"/>
  <c r="D119" i="1" l="1"/>
  <c r="E119" i="1"/>
  <c r="C119" i="1" s="1"/>
  <c r="B120" i="1" s="1"/>
  <c r="D120" i="1" l="1"/>
  <c r="E120" i="1"/>
  <c r="C120" i="1" s="1"/>
  <c r="B121" i="1" s="1"/>
  <c r="D121" i="1" l="1"/>
  <c r="E121" i="1"/>
  <c r="C121" i="1" l="1"/>
  <c r="B122" i="1" s="1"/>
  <c r="D122" i="1" s="1"/>
  <c r="E122" i="1" l="1"/>
  <c r="C122" i="1" s="1"/>
  <c r="B123" i="1" s="1"/>
  <c r="D123" i="1" s="1"/>
  <c r="E123" i="1" l="1"/>
  <c r="C123" i="1" s="1"/>
  <c r="B124" i="1" s="1"/>
  <c r="D124" i="1" s="1"/>
  <c r="E124" i="1" l="1"/>
  <c r="C124" i="1" s="1"/>
  <c r="B125" i="1" s="1"/>
  <c r="D125" i="1"/>
  <c r="E125" i="1"/>
  <c r="C125" i="1" s="1"/>
  <c r="B126" i="1" s="1"/>
  <c r="D126" i="1" l="1"/>
  <c r="E126" i="1"/>
  <c r="C126" i="1" s="1"/>
  <c r="B127" i="1" s="1"/>
  <c r="D127" i="1" l="1"/>
  <c r="E127" i="1"/>
  <c r="C127" i="1" s="1"/>
  <c r="B128" i="1" s="1"/>
  <c r="D128" i="1" l="1"/>
  <c r="E128" i="1"/>
  <c r="C128" i="1" s="1"/>
  <c r="B129" i="1" s="1"/>
  <c r="D129" i="1" l="1"/>
  <c r="E129" i="1"/>
  <c r="C129" i="1" s="1"/>
  <c r="B130" i="1" s="1"/>
  <c r="D130" i="1" l="1"/>
  <c r="E130" i="1"/>
  <c r="C130" i="1" s="1"/>
  <c r="B131" i="1" s="1"/>
  <c r="D131" i="1" l="1"/>
  <c r="E131" i="1"/>
  <c r="C131" i="1" s="1"/>
  <c r="B132" i="1" s="1"/>
  <c r="D132" i="1" l="1"/>
  <c r="E132" i="1"/>
  <c r="C132" i="1" s="1"/>
  <c r="B133" i="1" s="1"/>
  <c r="D133" i="1" l="1"/>
  <c r="E133" i="1"/>
  <c r="C133" i="1" s="1"/>
  <c r="B134" i="1" s="1"/>
  <c r="D134" i="1" l="1"/>
  <c r="E134" i="1"/>
  <c r="C134" i="1" s="1"/>
  <c r="B135" i="1" s="1"/>
  <c r="D135" i="1" l="1"/>
  <c r="E135" i="1"/>
  <c r="C135" i="1" s="1"/>
  <c r="B136" i="1" s="1"/>
  <c r="D136" i="1" l="1"/>
  <c r="E136" i="1"/>
  <c r="C136" i="1" s="1"/>
  <c r="B137" i="1" s="1"/>
  <c r="D137" i="1" l="1"/>
  <c r="E137" i="1"/>
  <c r="C137" i="1" s="1"/>
  <c r="B138" i="1" s="1"/>
  <c r="D138" i="1" l="1"/>
  <c r="E138" i="1"/>
  <c r="C138" i="1" s="1"/>
  <c r="B139" i="1" s="1"/>
  <c r="D139" i="1" l="1"/>
  <c r="E139" i="1"/>
  <c r="C139" i="1" s="1"/>
  <c r="B140" i="1" s="1"/>
  <c r="D140" i="1" l="1"/>
  <c r="E140" i="1"/>
  <c r="C140" i="1" s="1"/>
  <c r="B141" i="1" s="1"/>
  <c r="D141" i="1" l="1"/>
  <c r="E141" i="1"/>
  <c r="C141" i="1" s="1"/>
  <c r="B142" i="1" s="1"/>
  <c r="D142" i="1" l="1"/>
  <c r="E142" i="1"/>
  <c r="C142" i="1" s="1"/>
  <c r="B143" i="1" s="1"/>
  <c r="D143" i="1" l="1"/>
  <c r="E143" i="1"/>
  <c r="C143" i="1" s="1"/>
  <c r="B144" i="1" s="1"/>
  <c r="D144" i="1" l="1"/>
  <c r="E144" i="1"/>
  <c r="C144" i="1" s="1"/>
  <c r="B145" i="1" s="1"/>
  <c r="D145" i="1" l="1"/>
  <c r="E145" i="1"/>
  <c r="C145" i="1" s="1"/>
  <c r="B146" i="1" s="1"/>
  <c r="D146" i="1" l="1"/>
  <c r="E146" i="1"/>
  <c r="C146" i="1" s="1"/>
  <c r="B147" i="1" s="1"/>
  <c r="D147" i="1" l="1"/>
  <c r="E147" i="1"/>
  <c r="C147" i="1" s="1"/>
  <c r="B148" i="1" s="1"/>
  <c r="D148" i="1" l="1"/>
  <c r="E148" i="1"/>
  <c r="C148" i="1" s="1"/>
  <c r="B149" i="1" s="1"/>
  <c r="D149" i="1" l="1"/>
  <c r="E149" i="1"/>
  <c r="C149" i="1" s="1"/>
  <c r="B150" i="1" s="1"/>
  <c r="D150" i="1" l="1"/>
  <c r="E150" i="1"/>
  <c r="C150" i="1" s="1"/>
  <c r="B151" i="1" s="1"/>
  <c r="D151" i="1" l="1"/>
  <c r="E151" i="1"/>
  <c r="C151" i="1" s="1"/>
  <c r="B152" i="1" s="1"/>
  <c r="D152" i="1" l="1"/>
  <c r="E152" i="1"/>
  <c r="C152" i="1" s="1"/>
  <c r="B153" i="1" s="1"/>
  <c r="D153" i="1" l="1"/>
  <c r="E153" i="1"/>
  <c r="C153" i="1" s="1"/>
  <c r="B154" i="1" s="1"/>
  <c r="D154" i="1" l="1"/>
  <c r="E154" i="1"/>
  <c r="C154" i="1" s="1"/>
  <c r="B155" i="1" s="1"/>
  <c r="D155" i="1" l="1"/>
  <c r="E155" i="1"/>
  <c r="C155" i="1" s="1"/>
  <c r="B156" i="1" s="1"/>
  <c r="D156" i="1" l="1"/>
  <c r="E156" i="1"/>
  <c r="C156" i="1" s="1"/>
  <c r="B157" i="1" s="1"/>
  <c r="D157" i="1" l="1"/>
  <c r="E157" i="1"/>
  <c r="C157" i="1" s="1"/>
  <c r="B158" i="1" s="1"/>
  <c r="D158" i="1" l="1"/>
  <c r="E158" i="1"/>
  <c r="C158" i="1" s="1"/>
  <c r="B159" i="1" s="1"/>
  <c r="D159" i="1" l="1"/>
  <c r="E159" i="1"/>
  <c r="C159" i="1" s="1"/>
  <c r="B160" i="1" s="1"/>
  <c r="D160" i="1" l="1"/>
  <c r="E160" i="1"/>
  <c r="C160" i="1" s="1"/>
  <c r="B161" i="1" s="1"/>
  <c r="D161" i="1" l="1"/>
  <c r="E161" i="1"/>
  <c r="C161" i="1" s="1"/>
  <c r="B162" i="1" s="1"/>
  <c r="D162" i="1" l="1"/>
  <c r="E162" i="1"/>
  <c r="C162" i="1" s="1"/>
  <c r="B163" i="1" s="1"/>
  <c r="D163" i="1" l="1"/>
  <c r="E163" i="1"/>
  <c r="C163" i="1" l="1"/>
  <c r="B164" i="1" s="1"/>
  <c r="D164" i="1"/>
  <c r="E164" i="1"/>
  <c r="C164" i="1" s="1"/>
  <c r="B165" i="1" s="1"/>
  <c r="D165" i="1" l="1"/>
  <c r="E165" i="1"/>
  <c r="C165" i="1" l="1"/>
  <c r="B166" i="1" s="1"/>
  <c r="E166" i="1" s="1"/>
  <c r="D166" i="1"/>
  <c r="C166" i="1" l="1"/>
  <c r="B167" i="1" s="1"/>
  <c r="D167" i="1"/>
  <c r="E167" i="1"/>
  <c r="C167" i="1" s="1"/>
  <c r="B168" i="1" s="1"/>
  <c r="D168" i="1" l="1"/>
  <c r="E168" i="1"/>
  <c r="C168" i="1" s="1"/>
  <c r="B169" i="1" s="1"/>
  <c r="D169" i="1" l="1"/>
  <c r="E169" i="1"/>
  <c r="C169" i="1" l="1"/>
  <c r="B170" i="1" s="1"/>
  <c r="D170" i="1"/>
  <c r="E170" i="1"/>
  <c r="C170" i="1" s="1"/>
  <c r="B171" i="1" s="1"/>
  <c r="D171" i="1" l="1"/>
  <c r="E171" i="1"/>
  <c r="C171" i="1" s="1"/>
  <c r="B172" i="1" s="1"/>
  <c r="D172" i="1" l="1"/>
  <c r="E172" i="1"/>
  <c r="C172" i="1" s="1"/>
  <c r="B173" i="1" s="1"/>
  <c r="D173" i="1" l="1"/>
  <c r="E173" i="1"/>
  <c r="C173" i="1" s="1"/>
  <c r="B174" i="1" s="1"/>
  <c r="D174" i="1" l="1"/>
  <c r="E174" i="1"/>
  <c r="C174" i="1" s="1"/>
  <c r="B175" i="1" s="1"/>
  <c r="D175" i="1" l="1"/>
  <c r="E175" i="1"/>
  <c r="C175" i="1" s="1"/>
  <c r="B176" i="1" s="1"/>
  <c r="D176" i="1" l="1"/>
  <c r="E176" i="1"/>
  <c r="C176" i="1" s="1"/>
  <c r="B177" i="1" s="1"/>
  <c r="D177" i="1" l="1"/>
  <c r="E177" i="1"/>
  <c r="C177" i="1" s="1"/>
  <c r="B178" i="1" s="1"/>
  <c r="D178" i="1" l="1"/>
  <c r="E178" i="1"/>
  <c r="C178" i="1" s="1"/>
  <c r="B179" i="1" s="1"/>
  <c r="D179" i="1" l="1"/>
  <c r="E179" i="1"/>
  <c r="C179" i="1" s="1"/>
  <c r="B180" i="1" s="1"/>
  <c r="D180" i="1" l="1"/>
  <c r="E180" i="1"/>
  <c r="C180" i="1" s="1"/>
  <c r="B181" i="1" s="1"/>
  <c r="D181" i="1" l="1"/>
  <c r="E181" i="1"/>
  <c r="C181" i="1" s="1"/>
  <c r="B182" i="1" s="1"/>
  <c r="D182" i="1" l="1"/>
  <c r="E182" i="1"/>
  <c r="C182" i="1" l="1"/>
  <c r="B183" i="1" s="1"/>
  <c r="D183" i="1" s="1"/>
  <c r="E183" i="1"/>
  <c r="C183" i="1" l="1"/>
  <c r="B184" i="1" s="1"/>
  <c r="D184" i="1" s="1"/>
  <c r="E184" i="1"/>
  <c r="C184" i="1" l="1"/>
  <c r="B185" i="1" s="1"/>
  <c r="D185" i="1" s="1"/>
  <c r="E185" i="1"/>
  <c r="C185" i="1" l="1"/>
  <c r="B186" i="1" s="1"/>
  <c r="D186" i="1" s="1"/>
  <c r="E186" i="1" l="1"/>
  <c r="C186" i="1" s="1"/>
  <c r="B187" i="1" s="1"/>
  <c r="D187" i="1"/>
  <c r="E187" i="1"/>
  <c r="C187" i="1" s="1"/>
  <c r="B188" i="1" s="1"/>
  <c r="D188" i="1" l="1"/>
  <c r="E188" i="1"/>
  <c r="C188" i="1" s="1"/>
  <c r="B189" i="1" s="1"/>
  <c r="D189" i="1" l="1"/>
  <c r="E189" i="1"/>
  <c r="C189" i="1" s="1"/>
  <c r="B190" i="1" s="1"/>
  <c r="D190" i="1" l="1"/>
  <c r="E190" i="1"/>
  <c r="C190" i="1" s="1"/>
  <c r="B191" i="1" s="1"/>
  <c r="D191" i="1" l="1"/>
  <c r="E191" i="1"/>
  <c r="C191" i="1" s="1"/>
  <c r="B192" i="1" s="1"/>
  <c r="D192" i="1" l="1"/>
  <c r="E192" i="1"/>
  <c r="C192" i="1" s="1"/>
  <c r="B193" i="1" s="1"/>
  <c r="D193" i="1" l="1"/>
  <c r="E193" i="1"/>
  <c r="C193" i="1" s="1"/>
  <c r="B194" i="1" s="1"/>
  <c r="D194" i="1" l="1"/>
  <c r="E194" i="1"/>
  <c r="C194" i="1" s="1"/>
  <c r="B195" i="1" s="1"/>
  <c r="D195" i="1" l="1"/>
  <c r="E195" i="1"/>
  <c r="C195" i="1" s="1"/>
  <c r="B196" i="1" s="1"/>
  <c r="D196" i="1" l="1"/>
  <c r="E196" i="1"/>
  <c r="C196" i="1"/>
  <c r="B197" i="1" s="1"/>
  <c r="D197" i="1" l="1"/>
  <c r="E197" i="1"/>
  <c r="C197" i="1"/>
  <c r="B198" i="1" s="1"/>
  <c r="D198" i="1" l="1"/>
  <c r="E198" i="1"/>
  <c r="C198" i="1"/>
  <c r="B199" i="1" s="1"/>
  <c r="D199" i="1" l="1"/>
  <c r="E199" i="1"/>
  <c r="C199" i="1" s="1"/>
  <c r="B200" i="1" s="1"/>
  <c r="D200" i="1" l="1"/>
  <c r="E200" i="1"/>
  <c r="C200" i="1"/>
  <c r="B201" i="1"/>
  <c r="D201" i="1" l="1"/>
  <c r="E201" i="1"/>
  <c r="C201" i="1"/>
  <c r="B202" i="1" s="1"/>
  <c r="D202" i="1" l="1"/>
  <c r="E202" i="1"/>
  <c r="C202" i="1" l="1"/>
  <c r="B203" i="1" s="1"/>
  <c r="D203" i="1"/>
  <c r="E203" i="1"/>
  <c r="C203" i="1" s="1"/>
  <c r="B204" i="1" s="1"/>
  <c r="D204" i="1" l="1"/>
  <c r="E204" i="1"/>
  <c r="C204" i="1" l="1"/>
  <c r="B205" i="1" s="1"/>
  <c r="D205" i="1"/>
  <c r="E205" i="1"/>
  <c r="C205" i="1" l="1"/>
  <c r="B206" i="1" s="1"/>
  <c r="D206" i="1" l="1"/>
  <c r="E206" i="1"/>
  <c r="C206" i="1"/>
  <c r="B207" i="1" s="1"/>
  <c r="D207" i="1" l="1"/>
  <c r="E207" i="1"/>
  <c r="C207" i="1" s="1"/>
  <c r="B208" i="1" s="1"/>
  <c r="D208" i="1" l="1"/>
  <c r="E208" i="1"/>
  <c r="C208" i="1" s="1"/>
  <c r="B209" i="1" s="1"/>
  <c r="D209" i="1" l="1"/>
  <c r="E209" i="1"/>
  <c r="C209" i="1" s="1"/>
  <c r="B210" i="1" s="1"/>
  <c r="D210" i="1" l="1"/>
  <c r="E210" i="1"/>
  <c r="C210" i="1" s="1"/>
  <c r="B211" i="1" s="1"/>
  <c r="D211" i="1" l="1"/>
  <c r="E211" i="1"/>
  <c r="C211" i="1" s="1"/>
  <c r="B212" i="1" s="1"/>
  <c r="D212" i="1" l="1"/>
  <c r="E212" i="1"/>
  <c r="C212" i="1" s="1"/>
  <c r="B213" i="1" s="1"/>
  <c r="E213" i="1" l="1"/>
  <c r="D213" i="1"/>
  <c r="C213" i="1" l="1"/>
  <c r="B214" i="1" s="1"/>
  <c r="E214" i="1"/>
  <c r="D214" i="1"/>
  <c r="C214" i="1" l="1"/>
  <c r="B215" i="1" s="1"/>
  <c r="E215" i="1" s="1"/>
  <c r="D215" i="1" l="1"/>
  <c r="C215" i="1"/>
  <c r="B216" i="1" s="1"/>
  <c r="E216" i="1" s="1"/>
  <c r="D216" i="1"/>
  <c r="C216" i="1" l="1"/>
  <c r="B217" i="1" s="1"/>
  <c r="E217" i="1" s="1"/>
  <c r="D217" i="1" l="1"/>
  <c r="C217" i="1" s="1"/>
  <c r="B218" i="1" s="1"/>
  <c r="E218" i="1" l="1"/>
  <c r="D218" i="1"/>
  <c r="C218" i="1" l="1"/>
  <c r="B219" i="1" s="1"/>
  <c r="D219" i="1"/>
  <c r="E219" i="1"/>
  <c r="C219" i="1" s="1"/>
  <c r="B220" i="1" s="1"/>
  <c r="D220" i="1" l="1"/>
  <c r="E220" i="1"/>
  <c r="C220" i="1" s="1"/>
  <c r="B221" i="1" s="1"/>
  <c r="D221" i="1" l="1"/>
  <c r="E221" i="1"/>
  <c r="C221" i="1" s="1"/>
  <c r="B222" i="1" s="1"/>
  <c r="D222" i="1" l="1"/>
  <c r="E222" i="1"/>
  <c r="C222" i="1" s="1"/>
  <c r="B223" i="1" s="1"/>
  <c r="E223" i="1" s="1"/>
  <c r="D223" i="1" l="1"/>
  <c r="C223" i="1"/>
  <c r="B224" i="1" s="1"/>
  <c r="E224" i="1"/>
  <c r="D224" i="1"/>
  <c r="C224" i="1" l="1"/>
  <c r="B225" i="1" s="1"/>
  <c r="E225" i="1"/>
  <c r="D225" i="1"/>
  <c r="C225" i="1" l="1"/>
  <c r="B226" i="1" s="1"/>
  <c r="E226" i="1"/>
  <c r="D226" i="1"/>
  <c r="C226" i="1"/>
  <c r="B227" i="1" s="1"/>
  <c r="E227" i="1" l="1"/>
  <c r="D227" i="1"/>
  <c r="C227" i="1"/>
  <c r="B228" i="1" s="1"/>
  <c r="E228" i="1" l="1"/>
  <c r="D228" i="1"/>
  <c r="C228" i="1" l="1"/>
  <c r="B229" i="1" s="1"/>
  <c r="E229" i="1"/>
  <c r="D229" i="1"/>
  <c r="C229" i="1" l="1"/>
  <c r="B230" i="1" s="1"/>
  <c r="E230" i="1"/>
  <c r="D230" i="1"/>
  <c r="C230" i="1" l="1"/>
  <c r="B231" i="1" s="1"/>
  <c r="E231" i="1"/>
  <c r="D231" i="1"/>
  <c r="C231" i="1" l="1"/>
  <c r="B232" i="1" s="1"/>
  <c r="E232" i="1"/>
  <c r="D232" i="1"/>
  <c r="C232" i="1" s="1"/>
  <c r="B233" i="1" s="1"/>
  <c r="E233" i="1" l="1"/>
  <c r="D233" i="1"/>
  <c r="C233" i="1" s="1"/>
  <c r="B234" i="1" s="1"/>
  <c r="E234" i="1" l="1"/>
  <c r="D234" i="1"/>
  <c r="C234" i="1" s="1"/>
  <c r="B235" i="1" s="1"/>
  <c r="E235" i="1" l="1"/>
  <c r="D235" i="1"/>
  <c r="C235" i="1" s="1"/>
  <c r="B236" i="1" s="1"/>
  <c r="E236" i="1" l="1"/>
  <c r="D236" i="1"/>
  <c r="C236" i="1"/>
  <c r="B237" i="1" s="1"/>
  <c r="E237" i="1" l="1"/>
  <c r="D237" i="1"/>
  <c r="C237" i="1"/>
  <c r="B238" i="1" s="1"/>
  <c r="E238" i="1" l="1"/>
  <c r="D238" i="1"/>
  <c r="C238" i="1"/>
  <c r="B239" i="1" s="1"/>
  <c r="E239" i="1" l="1"/>
  <c r="D239" i="1"/>
  <c r="C239" i="1" l="1"/>
  <c r="B240" i="1" s="1"/>
  <c r="E240" i="1"/>
  <c r="D240" i="1"/>
  <c r="C240" i="1" l="1"/>
  <c r="B241" i="1" s="1"/>
  <c r="E241" i="1"/>
  <c r="D241" i="1"/>
  <c r="C241" i="1" s="1"/>
  <c r="B242" i="1" s="1"/>
  <c r="E242" i="1" l="1"/>
  <c r="D242" i="1"/>
  <c r="C242" i="1" s="1"/>
  <c r="B243" i="1" s="1"/>
  <c r="E243" i="1" l="1"/>
  <c r="D243" i="1"/>
  <c r="C243" i="1" s="1"/>
  <c r="B244" i="1" s="1"/>
  <c r="E244" i="1" l="1"/>
  <c r="D244" i="1"/>
  <c r="C244" i="1" s="1"/>
  <c r="B245" i="1" s="1"/>
  <c r="E245" i="1" l="1"/>
  <c r="D245" i="1"/>
  <c r="C245" i="1" l="1"/>
  <c r="B246" i="1" s="1"/>
  <c r="E246" i="1"/>
  <c r="D246" i="1"/>
  <c r="C246" i="1" l="1"/>
  <c r="B247" i="1" s="1"/>
  <c r="E247" i="1" s="1"/>
  <c r="D247" i="1"/>
  <c r="C247" i="1" l="1"/>
  <c r="B248" i="1" s="1"/>
  <c r="E248" i="1" s="1"/>
  <c r="D248" i="1" l="1"/>
  <c r="C248" i="1" s="1"/>
  <c r="B249" i="1" s="1"/>
  <c r="E249" i="1" s="1"/>
  <c r="D249" i="1" l="1"/>
  <c r="C249" i="1" s="1"/>
  <c r="B250" i="1" s="1"/>
  <c r="E250" i="1"/>
  <c r="D250" i="1"/>
  <c r="C250" i="1"/>
  <c r="B251" i="1" s="1"/>
  <c r="E251" i="1" l="1"/>
  <c r="D251" i="1"/>
  <c r="C251" i="1"/>
  <c r="B252" i="1" s="1"/>
  <c r="E252" i="1" l="1"/>
  <c r="D252" i="1"/>
  <c r="C252" i="1"/>
  <c r="B253" i="1" s="1"/>
  <c r="E253" i="1" l="1"/>
  <c r="D253" i="1"/>
  <c r="C253" i="1"/>
  <c r="B254" i="1" s="1"/>
  <c r="E254" i="1" l="1"/>
  <c r="D254" i="1"/>
  <c r="C254" i="1" l="1"/>
  <c r="B255" i="1" s="1"/>
  <c r="E255" i="1"/>
  <c r="D255" i="1"/>
  <c r="C255" i="1" s="1"/>
  <c r="B256" i="1" s="1"/>
  <c r="E256" i="1" l="1"/>
  <c r="D256" i="1"/>
  <c r="C256" i="1" s="1"/>
  <c r="B257" i="1" s="1"/>
  <c r="E257" i="1" l="1"/>
  <c r="D257" i="1"/>
  <c r="C257" i="1" s="1"/>
  <c r="B258" i="1" s="1"/>
  <c r="E258" i="1" l="1"/>
  <c r="D258" i="1"/>
  <c r="C258" i="1" l="1"/>
  <c r="B259" i="1" s="1"/>
  <c r="E259" i="1"/>
  <c r="D259" i="1"/>
  <c r="C259" i="1" l="1"/>
  <c r="B260" i="1" s="1"/>
  <c r="D260" i="1" s="1"/>
  <c r="E260" i="1" l="1"/>
  <c r="C260" i="1"/>
  <c r="B261" i="1" s="1"/>
  <c r="E261" i="1"/>
  <c r="D261" i="1"/>
  <c r="C261" i="1" s="1"/>
  <c r="B262" i="1" s="1"/>
  <c r="E262" i="1" l="1"/>
  <c r="D262" i="1"/>
  <c r="C262" i="1" s="1"/>
  <c r="B263" i="1" s="1"/>
  <c r="E263" i="1" l="1"/>
  <c r="D263" i="1"/>
  <c r="C263" i="1" l="1"/>
  <c r="B264" i="1" s="1"/>
  <c r="E264" i="1" s="1"/>
  <c r="D264" i="1" l="1"/>
  <c r="C264" i="1" s="1"/>
  <c r="B265" i="1" s="1"/>
  <c r="E265" i="1"/>
  <c r="D265" i="1"/>
  <c r="C265" i="1"/>
  <c r="B266" i="1" s="1"/>
  <c r="E266" i="1" l="1"/>
  <c r="D266" i="1"/>
  <c r="C266" i="1"/>
  <c r="B267" i="1" s="1"/>
  <c r="E267" i="1" l="1"/>
  <c r="D267" i="1"/>
  <c r="C267" i="1"/>
  <c r="B268" i="1" s="1"/>
  <c r="E268" i="1" l="1"/>
  <c r="D268" i="1"/>
  <c r="C268" i="1"/>
  <c r="B269" i="1" s="1"/>
  <c r="E269" i="1" l="1"/>
  <c r="D269" i="1"/>
  <c r="C269" i="1" l="1"/>
  <c r="B270" i="1" s="1"/>
  <c r="E270" i="1"/>
  <c r="D270" i="1"/>
  <c r="C270" i="1" s="1"/>
  <c r="B271" i="1" s="1"/>
  <c r="E271" i="1" l="1"/>
  <c r="D271" i="1"/>
  <c r="C271" i="1" s="1"/>
  <c r="B272" i="1" s="1"/>
  <c r="E272" i="1" l="1"/>
  <c r="D272" i="1"/>
  <c r="C272" i="1" l="1"/>
  <c r="B273" i="1" s="1"/>
  <c r="E273" i="1"/>
  <c r="D273" i="1"/>
  <c r="C273" i="1" s="1"/>
  <c r="B274" i="1" s="1"/>
  <c r="E274" i="1" l="1"/>
  <c r="D274" i="1"/>
  <c r="C274" i="1" l="1"/>
  <c r="B275" i="1" s="1"/>
  <c r="D275" i="1"/>
  <c r="E275" i="1"/>
  <c r="C275" i="1" s="1"/>
  <c r="B276" i="1" s="1"/>
  <c r="D276" i="1" l="1"/>
  <c r="E276" i="1"/>
  <c r="C276" i="1" s="1"/>
  <c r="B277" i="1" s="1"/>
  <c r="D277" i="1" l="1"/>
  <c r="E277" i="1"/>
  <c r="C277" i="1" s="1"/>
  <c r="B278" i="1" s="1"/>
  <c r="D278" i="1" l="1"/>
  <c r="E278" i="1"/>
  <c r="C278" i="1" s="1"/>
  <c r="B279" i="1" s="1"/>
  <c r="D279" i="1" l="1"/>
  <c r="E279" i="1"/>
  <c r="C279" i="1" s="1"/>
  <c r="B280" i="1" s="1"/>
  <c r="D280" i="1" l="1"/>
  <c r="E280" i="1"/>
  <c r="C280" i="1"/>
  <c r="B281" i="1" s="1"/>
  <c r="D281" i="1" l="1"/>
  <c r="E281" i="1"/>
  <c r="C281" i="1" s="1"/>
  <c r="B282" i="1" s="1"/>
  <c r="D282" i="1" l="1"/>
  <c r="E282" i="1"/>
  <c r="C282" i="1" s="1"/>
  <c r="B283" i="1" s="1"/>
  <c r="D283" i="1" l="1"/>
  <c r="E283" i="1"/>
  <c r="C283" i="1" l="1"/>
  <c r="B284" i="1" s="1"/>
  <c r="D284" i="1" s="1"/>
  <c r="E284" i="1" l="1"/>
  <c r="C284" i="1" s="1"/>
  <c r="B285" i="1" s="1"/>
  <c r="D285" i="1"/>
  <c r="E285" i="1"/>
  <c r="C285" i="1" s="1"/>
  <c r="B286" i="1" s="1"/>
  <c r="D286" i="1" l="1"/>
  <c r="E286" i="1"/>
  <c r="C286" i="1" s="1"/>
  <c r="B287" i="1" s="1"/>
  <c r="D287" i="1" l="1"/>
  <c r="E287" i="1"/>
  <c r="C287" i="1" s="1"/>
  <c r="B288" i="1" s="1"/>
  <c r="D288" i="1" l="1"/>
  <c r="E288" i="1"/>
  <c r="C288" i="1" s="1"/>
  <c r="B289" i="1" s="1"/>
  <c r="D289" i="1" l="1"/>
  <c r="E289" i="1"/>
  <c r="C289" i="1" l="1"/>
  <c r="B290" i="1" s="1"/>
  <c r="D290" i="1"/>
  <c r="E290" i="1"/>
  <c r="C290" i="1" s="1"/>
  <c r="B291" i="1" s="1"/>
  <c r="D291" i="1" l="1"/>
  <c r="E291" i="1"/>
  <c r="C291" i="1" s="1"/>
  <c r="B292" i="1" s="1"/>
  <c r="D292" i="1" l="1"/>
  <c r="E292" i="1"/>
  <c r="C292" i="1" s="1"/>
  <c r="B293" i="1" s="1"/>
  <c r="D293" i="1" l="1"/>
  <c r="E293" i="1"/>
  <c r="C293" i="1" s="1"/>
  <c r="B294" i="1" s="1"/>
  <c r="D294" i="1" l="1"/>
  <c r="E294" i="1"/>
  <c r="C294" i="1" s="1"/>
  <c r="B295" i="1" s="1"/>
  <c r="D295" i="1" l="1"/>
  <c r="E295" i="1"/>
  <c r="C295" i="1" s="1"/>
  <c r="B296" i="1" s="1"/>
  <c r="E296" i="1" l="1"/>
  <c r="D296" i="1"/>
  <c r="C296" i="1" l="1"/>
  <c r="B297" i="1" s="1"/>
  <c r="E297" i="1"/>
  <c r="D297" i="1"/>
  <c r="C297" i="1" l="1"/>
  <c r="B298" i="1" s="1"/>
  <c r="E298" i="1"/>
  <c r="D298" i="1"/>
  <c r="C298" i="1" l="1"/>
  <c r="B299" i="1" s="1"/>
  <c r="D299" i="1"/>
  <c r="E299" i="1"/>
  <c r="C299" i="1" s="1"/>
  <c r="B300" i="1" s="1"/>
  <c r="E300" i="1" l="1"/>
  <c r="D300" i="1"/>
  <c r="C300" i="1" l="1"/>
  <c r="B301" i="1" s="1"/>
  <c r="E301" i="1"/>
  <c r="D301" i="1"/>
  <c r="C301" i="1" l="1"/>
  <c r="B302" i="1" s="1"/>
  <c r="E302" i="1"/>
  <c r="D302" i="1"/>
  <c r="C302" i="1" l="1"/>
  <c r="B303" i="1" s="1"/>
  <c r="D303" i="1"/>
  <c r="E303" i="1"/>
  <c r="C303" i="1" s="1"/>
  <c r="B304" i="1" s="1"/>
  <c r="E304" i="1" l="1"/>
  <c r="D304" i="1"/>
  <c r="C304" i="1" l="1"/>
  <c r="B305" i="1" s="1"/>
  <c r="E305" i="1" s="1"/>
  <c r="D305" i="1" l="1"/>
  <c r="C305" i="1" s="1"/>
  <c r="B306" i="1" s="1"/>
  <c r="E306" i="1" l="1"/>
  <c r="D306" i="1"/>
  <c r="C306" i="1" l="1"/>
  <c r="B307" i="1" s="1"/>
  <c r="E307" i="1"/>
  <c r="D307" i="1"/>
  <c r="C307" i="1" l="1"/>
  <c r="B308" i="1" s="1"/>
  <c r="D308" i="1"/>
  <c r="E308" i="1"/>
  <c r="C308" i="1" l="1"/>
  <c r="B309" i="1" s="1"/>
  <c r="E309" i="1" l="1"/>
  <c r="D309" i="1"/>
  <c r="C309" i="1" l="1"/>
  <c r="B310" i="1" s="1"/>
  <c r="E310" i="1"/>
  <c r="D310" i="1"/>
  <c r="C310" i="1" l="1"/>
  <c r="B311" i="1" s="1"/>
  <c r="E311" i="1" l="1"/>
  <c r="D311" i="1"/>
  <c r="C311" i="1" l="1"/>
  <c r="B312" i="1" s="1"/>
  <c r="D312" i="1"/>
  <c r="E312" i="1"/>
  <c r="C312" i="1" s="1"/>
  <c r="B313" i="1" s="1"/>
  <c r="E313" i="1" l="1"/>
  <c r="D313" i="1"/>
  <c r="C313" i="1" l="1"/>
  <c r="B314" i="1" s="1"/>
  <c r="E314" i="1" s="1"/>
  <c r="D314" i="1" l="1"/>
  <c r="C314" i="1" s="1"/>
  <c r="B315" i="1" s="1"/>
  <c r="D315" i="1" l="1"/>
  <c r="E315" i="1"/>
  <c r="C315" i="1" s="1"/>
  <c r="B316" i="1" s="1"/>
  <c r="E316" i="1" l="1"/>
  <c r="D316" i="1"/>
  <c r="C316" i="1" l="1"/>
  <c r="B317" i="1" s="1"/>
  <c r="E317" i="1" l="1"/>
  <c r="D317" i="1"/>
  <c r="C317" i="1" l="1"/>
  <c r="B318" i="1" s="1"/>
  <c r="E318" i="1" l="1"/>
  <c r="D318" i="1"/>
  <c r="C318" i="1" l="1"/>
  <c r="B319" i="1" s="1"/>
  <c r="E319" i="1" l="1"/>
  <c r="D319" i="1"/>
  <c r="C319" i="1"/>
  <c r="B320" i="1" s="1"/>
  <c r="D320" i="1" l="1"/>
  <c r="E320" i="1"/>
  <c r="C320" i="1"/>
  <c r="B321" i="1" s="1"/>
  <c r="D321" i="1" l="1"/>
  <c r="E321" i="1"/>
  <c r="C321" i="1" s="1"/>
  <c r="B322" i="1" s="1"/>
  <c r="D322" i="1" l="1"/>
  <c r="E322" i="1"/>
  <c r="C322" i="1" s="1"/>
  <c r="B323" i="1" s="1"/>
  <c r="D323" i="1" l="1"/>
  <c r="E323" i="1"/>
  <c r="C323" i="1" l="1"/>
  <c r="B324" i="1" s="1"/>
  <c r="D324" i="1"/>
  <c r="E324" i="1"/>
  <c r="C324" i="1" l="1"/>
  <c r="B325" i="1" s="1"/>
  <c r="E325" i="1"/>
  <c r="D325" i="1"/>
  <c r="C325" i="1" l="1"/>
  <c r="B326" i="1" s="1"/>
  <c r="D326" i="1" l="1"/>
  <c r="E326" i="1"/>
  <c r="C326" i="1" s="1"/>
  <c r="B327" i="1" s="1"/>
  <c r="E327" i="1" l="1"/>
  <c r="D327" i="1"/>
  <c r="C327" i="1" l="1"/>
  <c r="B328" i="1" s="1"/>
  <c r="D328" i="1"/>
  <c r="E328" i="1"/>
  <c r="C328" i="1" l="1"/>
  <c r="B329" i="1" s="1"/>
  <c r="D329" i="1" l="1"/>
  <c r="E329" i="1"/>
  <c r="C329" i="1" s="1"/>
  <c r="B330" i="1" s="1"/>
  <c r="E330" i="1" l="1"/>
  <c r="D330" i="1"/>
  <c r="C330" i="1" l="1"/>
  <c r="B331" i="1" s="1"/>
  <c r="D331" i="1" l="1"/>
  <c r="E331" i="1"/>
  <c r="C331" i="1" s="1"/>
  <c r="B332" i="1" s="1"/>
  <c r="D332" i="1" l="1"/>
  <c r="E332" i="1"/>
  <c r="C332" i="1" s="1"/>
  <c r="B333" i="1" s="1"/>
  <c r="E333" i="1" l="1"/>
  <c r="D333" i="1"/>
  <c r="C333" i="1" l="1"/>
  <c r="B334" i="1" s="1"/>
  <c r="E334" i="1"/>
  <c r="D334" i="1"/>
  <c r="C334" i="1" l="1"/>
  <c r="B335" i="1" s="1"/>
  <c r="D335" i="1"/>
  <c r="E335" i="1"/>
  <c r="C335" i="1" s="1"/>
  <c r="B336" i="1" s="1"/>
  <c r="E336" i="1" l="1"/>
  <c r="D336" i="1"/>
  <c r="C336" i="1" s="1"/>
  <c r="B337" i="1" s="1"/>
  <c r="E337" i="1" l="1"/>
  <c r="D337" i="1"/>
  <c r="C337" i="1" l="1"/>
  <c r="B338" i="1" s="1"/>
  <c r="D338" i="1" l="1"/>
  <c r="E338" i="1"/>
  <c r="C338" i="1" s="1"/>
  <c r="B339" i="1" s="1"/>
  <c r="E339" i="1" l="1"/>
  <c r="D339" i="1"/>
  <c r="C339" i="1" l="1"/>
  <c r="B340" i="1" s="1"/>
  <c r="E340" i="1" s="1"/>
  <c r="D340" i="1" l="1"/>
  <c r="C340" i="1" s="1"/>
  <c r="B341" i="1" s="1"/>
  <c r="E341" i="1" l="1"/>
  <c r="D341" i="1"/>
  <c r="C341" i="1" l="1"/>
  <c r="B342" i="1" s="1"/>
  <c r="D342" i="1" s="1"/>
  <c r="E342" i="1"/>
  <c r="C342" i="1" l="1"/>
  <c r="B343" i="1" s="1"/>
  <c r="E343" i="1" s="1"/>
  <c r="D343" i="1" l="1"/>
  <c r="C343" i="1" s="1"/>
  <c r="B344" i="1" s="1"/>
  <c r="E344" i="1" l="1"/>
  <c r="D344" i="1"/>
  <c r="C344" i="1" s="1"/>
  <c r="B345" i="1" s="1"/>
  <c r="E345" i="1" s="1"/>
  <c r="D345" i="1" l="1"/>
  <c r="C345" i="1"/>
  <c r="B346" i="1" s="1"/>
  <c r="D346" i="1"/>
  <c r="E346" i="1"/>
  <c r="C346" i="1" s="1"/>
  <c r="B347" i="1" s="1"/>
  <c r="E347" i="1" l="1"/>
  <c r="D347" i="1"/>
  <c r="C347" i="1" s="1"/>
  <c r="B348" i="1" s="1"/>
  <c r="E348" i="1" l="1"/>
  <c r="D348" i="1"/>
  <c r="C348" i="1" s="1"/>
  <c r="B349" i="1" s="1"/>
  <c r="E349" i="1" l="1"/>
  <c r="D349" i="1"/>
  <c r="C349" i="1" l="1"/>
  <c r="B350" i="1" s="1"/>
  <c r="E350" i="1"/>
  <c r="D350" i="1"/>
  <c r="C350" i="1" l="1"/>
  <c r="B351" i="1" s="1"/>
  <c r="E351" i="1"/>
  <c r="D351" i="1"/>
  <c r="C351" i="1" s="1"/>
  <c r="B352" i="1" s="1"/>
  <c r="E352" i="1" l="1"/>
  <c r="D352" i="1"/>
  <c r="C352" i="1" l="1"/>
  <c r="B353" i="1" s="1"/>
  <c r="E353" i="1" s="1"/>
  <c r="D353" i="1" l="1"/>
  <c r="C353" i="1" s="1"/>
  <c r="B354" i="1" s="1"/>
  <c r="E354" i="1" l="1"/>
  <c r="D354" i="1"/>
  <c r="C354" i="1" l="1"/>
  <c r="B355" i="1" s="1"/>
  <c r="D355" i="1"/>
  <c r="E355" i="1"/>
  <c r="C355" i="1" s="1"/>
  <c r="B356" i="1" s="1"/>
  <c r="D356" i="1" l="1"/>
  <c r="E356" i="1"/>
  <c r="C356" i="1" s="1"/>
  <c r="B357" i="1" s="1"/>
  <c r="E357" i="1" s="1"/>
  <c r="D357" i="1"/>
  <c r="C357" i="1" l="1"/>
  <c r="B358" i="1" s="1"/>
  <c r="E358" i="1"/>
  <c r="D358" i="1"/>
  <c r="C358" i="1" l="1"/>
  <c r="B359" i="1" s="1"/>
  <c r="D359" i="1" l="1"/>
  <c r="E359" i="1"/>
  <c r="C359" i="1" s="1"/>
  <c r="B360" i="1" s="1"/>
  <c r="D360" i="1" l="1"/>
  <c r="E360" i="1"/>
  <c r="C360" i="1" s="1"/>
  <c r="B361" i="1" s="1"/>
  <c r="E361" i="1" l="1"/>
  <c r="D361" i="1"/>
  <c r="C361" i="1" l="1"/>
  <c r="B362" i="1" s="1"/>
  <c r="E362" i="1" l="1"/>
  <c r="D362" i="1"/>
  <c r="C362" i="1" l="1"/>
  <c r="B363" i="1" s="1"/>
  <c r="D363" i="1" l="1"/>
  <c r="E363" i="1"/>
  <c r="C363" i="1" s="1"/>
  <c r="B364" i="1" s="1"/>
  <c r="D364" i="1" l="1"/>
  <c r="E364" i="1"/>
  <c r="C364" i="1" s="1"/>
  <c r="B365" i="1" s="1"/>
  <c r="E365" i="1" l="1"/>
  <c r="D365" i="1"/>
  <c r="C365" i="1" l="1"/>
  <c r="B366" i="1" s="1"/>
  <c r="E366" i="1" l="1"/>
  <c r="D366" i="1"/>
  <c r="C366" i="1" l="1"/>
  <c r="B367" i="1" s="1"/>
  <c r="E367" i="1" l="1"/>
  <c r="D367" i="1"/>
  <c r="C367" i="1"/>
  <c r="B368" i="1" s="1"/>
  <c r="E368" i="1" l="1"/>
  <c r="D368" i="1"/>
  <c r="C368" i="1" l="1"/>
  <c r="B369" i="1" s="1"/>
  <c r="E369" i="1" l="1"/>
  <c r="D369" i="1"/>
  <c r="C369" i="1" l="1"/>
  <c r="B370" i="1" s="1"/>
  <c r="E370" i="1" l="1"/>
  <c r="D370" i="1"/>
  <c r="C370" i="1" l="1"/>
  <c r="B371" i="1" s="1"/>
  <c r="D371" i="1" l="1"/>
  <c r="E371" i="1"/>
  <c r="C371" i="1" l="1"/>
  <c r="B372" i="1" s="1"/>
  <c r="D372" i="1" l="1"/>
  <c r="E372" i="1"/>
  <c r="C372" i="1" s="1"/>
  <c r="B373" i="1" s="1"/>
  <c r="D373" i="1" l="1"/>
  <c r="E373" i="1"/>
  <c r="C373" i="1" l="1"/>
  <c r="B374" i="1" s="1"/>
  <c r="D374" i="1" s="1"/>
  <c r="E374" i="1" l="1"/>
  <c r="C374" i="1" s="1"/>
  <c r="B375" i="1" s="1"/>
  <c r="E375" i="1" s="1"/>
  <c r="D375" i="1" l="1"/>
  <c r="C375" i="1" s="1"/>
  <c r="B376" i="1" s="1"/>
  <c r="D376" i="1" l="1"/>
  <c r="E376" i="1"/>
  <c r="C376" i="1" l="1"/>
  <c r="B377" i="1" s="1"/>
  <c r="D377" i="1" s="1"/>
  <c r="E377" i="1" l="1"/>
  <c r="C377" i="1" s="1"/>
  <c r="B378" i="1" s="1"/>
  <c r="E378" i="1" s="1"/>
  <c r="D378" i="1" l="1"/>
  <c r="C378" i="1"/>
  <c r="B379" i="1" s="1"/>
  <c r="D379" i="1"/>
  <c r="E379" i="1"/>
  <c r="C379" i="1" l="1"/>
  <c r="B380" i="1" s="1"/>
  <c r="D380" i="1"/>
  <c r="E380" i="1"/>
  <c r="C380" i="1" l="1"/>
  <c r="C13" i="1"/>
  <c r="C12" i="1"/>
  <c r="C14" i="1"/>
  <c r="C15" i="1" s="1"/>
</calcChain>
</file>

<file path=xl/sharedStrings.xml><?xml version="1.0" encoding="utf-8"?>
<sst xmlns="http://schemas.openxmlformats.org/spreadsheetml/2006/main" count="22" uniqueCount="22">
  <si>
    <t>קבועה / משתנה צמודה למדד</t>
  </si>
  <si>
    <t>גובה הלוואה</t>
  </si>
  <si>
    <t>תקופה בשנים</t>
  </si>
  <si>
    <t>מספר חודשים</t>
  </si>
  <si>
    <t>ריבית שנתית</t>
  </si>
  <si>
    <t>ריבית חודשית</t>
  </si>
  <si>
    <t>אינפלציה שנתית</t>
  </si>
  <si>
    <t>אינפלציה חודשית</t>
  </si>
  <si>
    <t>תשלום חודשי</t>
  </si>
  <si>
    <t>תשלום ח' סוף תקופה</t>
  </si>
  <si>
    <t>תשלום ממוצע</t>
  </si>
  <si>
    <t>סה"כ ריבית + הצמדה</t>
  </si>
  <si>
    <t>יחס החזר</t>
  </si>
  <si>
    <t>מקדם מענס</t>
  </si>
  <si>
    <t>תקופה רצויה</t>
  </si>
  <si>
    <t>לוח סילוקין</t>
  </si>
  <si>
    <t>תקופה</t>
  </si>
  <si>
    <t>יתרת קרן</t>
  </si>
  <si>
    <t>החזר קרן</t>
  </si>
  <si>
    <t>החזר ריבית</t>
  </si>
  <si>
    <t>החזר חודשי</t>
  </si>
  <si>
    <t>מסלול החזר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</si>
</sst>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00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  <scheme val="minor"/>
    </font>
    <font>
      <b/>
      <sz val="8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4" fontId="0" fillId="5" borderId="9" xfId="2" applyNumberFormat="1" applyFont="1" applyFill="1" applyBorder="1" applyAlignment="1">
      <alignment horizontal="right"/>
    </xf>
    <xf numFmtId="0" fontId="5" fillId="6" borderId="8" xfId="0" applyFont="1" applyFill="1" applyBorder="1" applyAlignment="1" applyProtection="1">
      <alignment horizontal="right" readingOrder="2"/>
      <protection hidden="1"/>
    </xf>
    <xf numFmtId="0" fontId="0" fillId="6" borderId="9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5" borderId="11" xfId="0" applyFill="1" applyBorder="1" applyAlignment="1">
      <alignment horizontal="right"/>
    </xf>
    <xf numFmtId="0" fontId="5" fillId="6" borderId="13" xfId="0" applyFont="1" applyFill="1" applyBorder="1" applyAlignment="1" applyProtection="1">
      <alignment horizontal="right" readingOrder="2"/>
      <protection hidden="1"/>
    </xf>
    <xf numFmtId="0" fontId="0" fillId="6" borderId="11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9" fontId="0" fillId="5" borderId="11" xfId="0" applyNumberFormat="1" applyFill="1" applyBorder="1" applyAlignment="1">
      <alignment horizontal="right"/>
    </xf>
    <xf numFmtId="165" fontId="0" fillId="6" borderId="11" xfId="1" applyNumberFormat="1" applyFont="1" applyFill="1" applyBorder="1" applyAlignment="1">
      <alignment horizontal="right"/>
    </xf>
    <xf numFmtId="9" fontId="0" fillId="5" borderId="11" xfId="1" applyFont="1" applyFill="1" applyBorder="1" applyAlignment="1">
      <alignment horizontal="right"/>
    </xf>
    <xf numFmtId="164" fontId="0" fillId="6" borderId="11" xfId="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9" fontId="5" fillId="6" borderId="13" xfId="1" applyFont="1" applyFill="1" applyBorder="1" applyAlignment="1" applyProtection="1">
      <alignment horizontal="right" readingOrder="2"/>
      <protection hidden="1"/>
    </xf>
    <xf numFmtId="2" fontId="0" fillId="6" borderId="11" xfId="1" applyNumberFormat="1" applyFont="1" applyFill="1" applyBorder="1" applyAlignment="1">
      <alignment horizontal="right"/>
    </xf>
    <xf numFmtId="0" fontId="5" fillId="6" borderId="15" xfId="0" applyFont="1" applyFill="1" applyBorder="1" applyAlignment="1" applyProtection="1">
      <alignment horizontal="right" readingOrder="2"/>
      <protection hidden="1"/>
    </xf>
    <xf numFmtId="2" fontId="0" fillId="6" borderId="16" xfId="1" applyNumberFormat="1" applyFont="1" applyFill="1" applyBorder="1" applyAlignment="1">
      <alignment horizontal="right"/>
    </xf>
    <xf numFmtId="0" fontId="0" fillId="6" borderId="16" xfId="0" applyFill="1" applyBorder="1" applyAlignment="1">
      <alignment horizontal="right"/>
    </xf>
    <xf numFmtId="0" fontId="0" fillId="6" borderId="17" xfId="0" applyFill="1" applyBorder="1" applyAlignment="1">
      <alignment horizontal="right"/>
    </xf>
    <xf numFmtId="0" fontId="6" fillId="7" borderId="18" xfId="0" applyFont="1" applyFill="1" applyBorder="1" applyAlignment="1" applyProtection="1">
      <alignment horizontal="center" vertical="center" readingOrder="2"/>
      <protection hidden="1"/>
    </xf>
    <xf numFmtId="0" fontId="2" fillId="7" borderId="3" xfId="0" applyFont="1" applyFill="1" applyBorder="1" applyAlignment="1">
      <alignment horizontal="right"/>
    </xf>
    <xf numFmtId="0" fontId="6" fillId="7" borderId="2" xfId="0" applyFont="1" applyFill="1" applyBorder="1" applyAlignment="1" applyProtection="1">
      <alignment horizontal="right" readingOrder="2"/>
      <protection hidden="1"/>
    </xf>
    <xf numFmtId="0" fontId="2" fillId="7" borderId="4" xfId="0" applyFont="1" applyFill="1" applyBorder="1" applyAlignment="1">
      <alignment horizontal="right"/>
    </xf>
    <xf numFmtId="0" fontId="7" fillId="7" borderId="19" xfId="0" applyFont="1" applyFill="1" applyBorder="1" applyAlignment="1">
      <alignment horizontal="center" vertical="center"/>
    </xf>
    <xf numFmtId="164" fontId="2" fillId="7" borderId="5" xfId="2" applyNumberFormat="1" applyFont="1" applyFill="1" applyBorder="1"/>
    <xf numFmtId="164" fontId="2" fillId="7" borderId="6" xfId="2" applyNumberFormat="1" applyFont="1" applyFill="1" applyBorder="1"/>
    <xf numFmtId="164" fontId="2" fillId="7" borderId="7" xfId="2" applyNumberFormat="1" applyFont="1" applyFill="1" applyBorder="1"/>
    <xf numFmtId="0" fontId="0" fillId="0" borderId="20" xfId="0" applyBorder="1"/>
    <xf numFmtId="0" fontId="5" fillId="8" borderId="27" xfId="0" applyFont="1" applyFill="1" applyBorder="1" applyAlignment="1" applyProtection="1">
      <alignment horizontal="center" vertical="center" wrapText="1" readingOrder="2"/>
      <protection hidden="1"/>
    </xf>
    <xf numFmtId="0" fontId="5" fillId="8" borderId="24" xfId="0" applyFont="1" applyFill="1" applyBorder="1" applyAlignment="1" applyProtection="1">
      <alignment horizontal="center" vertical="center" wrapText="1" readingOrder="2"/>
      <protection hidden="1"/>
    </xf>
    <xf numFmtId="0" fontId="5" fillId="8" borderId="25" xfId="0" applyFont="1" applyFill="1" applyBorder="1" applyAlignment="1" applyProtection="1">
      <alignment horizontal="center" vertical="center" wrapText="1" readingOrder="2"/>
      <protection hidden="1"/>
    </xf>
    <xf numFmtId="0" fontId="8" fillId="8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6" borderId="8" xfId="2" applyNumberFormat="1" applyFont="1" applyFill="1" applyBorder="1"/>
    <xf numFmtId="164" fontId="0" fillId="6" borderId="28" xfId="2" applyNumberFormat="1" applyFont="1" applyFill="1" applyBorder="1"/>
    <xf numFmtId="0" fontId="0" fillId="0" borderId="1" xfId="0" applyBorder="1" applyAlignment="1">
      <alignment horizontal="center" vertical="center"/>
    </xf>
    <xf numFmtId="164" fontId="0" fillId="6" borderId="13" xfId="2" applyNumberFormat="1" applyFont="1" applyFill="1" applyBorder="1"/>
    <xf numFmtId="164" fontId="0" fillId="6" borderId="29" xfId="2" applyNumberFormat="1" applyFont="1" applyFill="1" applyBorder="1"/>
    <xf numFmtId="164" fontId="0" fillId="6" borderId="5" xfId="2" applyNumberFormat="1" applyFont="1" applyFill="1" applyBorder="1"/>
    <xf numFmtId="164" fontId="0" fillId="6" borderId="19" xfId="2" applyNumberFormat="1" applyFont="1" applyFill="1" applyBorder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rightToLeft="1" tabSelected="1" topLeftCell="A22" workbookViewId="0">
      <selection activeCell="B3" sqref="B3:E3"/>
    </sheetView>
  </sheetViews>
  <sheetFormatPr defaultRowHeight="14" x14ac:dyDescent="0.3"/>
  <cols>
    <col min="1" max="1" width="11.08203125" bestFit="1" customWidth="1"/>
    <col min="2" max="2" width="12.75" customWidth="1"/>
    <col min="3" max="3" width="9.75" bestFit="1" customWidth="1"/>
    <col min="4" max="4" width="7" bestFit="1" customWidth="1"/>
    <col min="5" max="5" width="7.25" bestFit="1" customWidth="1"/>
  </cols>
  <sheetData>
    <row r="1" spans="1:5" ht="14.5" thickBot="1" x14ac:dyDescent="0.35">
      <c r="B1">
        <v>17</v>
      </c>
      <c r="C1">
        <v>18</v>
      </c>
      <c r="D1">
        <v>19</v>
      </c>
      <c r="E1">
        <v>20</v>
      </c>
    </row>
    <row r="2" spans="1:5" x14ac:dyDescent="0.3">
      <c r="A2" s="1"/>
      <c r="B2" s="46" t="s">
        <v>21</v>
      </c>
      <c r="C2" s="47"/>
      <c r="D2" s="47"/>
      <c r="E2" s="48"/>
    </row>
    <row r="3" spans="1:5" ht="14.5" thickBot="1" x14ac:dyDescent="0.35">
      <c r="A3" s="1"/>
      <c r="B3" s="49" t="s">
        <v>0</v>
      </c>
      <c r="C3" s="50"/>
      <c r="D3" s="50"/>
      <c r="E3" s="51"/>
    </row>
    <row r="4" spans="1:5" x14ac:dyDescent="0.3">
      <c r="A4" s="2"/>
      <c r="B4" s="4" t="s">
        <v>1</v>
      </c>
      <c r="C4" s="3">
        <v>800000</v>
      </c>
      <c r="D4" s="5"/>
      <c r="E4" s="6"/>
    </row>
    <row r="5" spans="1:5" x14ac:dyDescent="0.3">
      <c r="A5" s="2"/>
      <c r="B5" s="9" t="s">
        <v>2</v>
      </c>
      <c r="C5" s="8">
        <v>30</v>
      </c>
      <c r="D5" s="10"/>
      <c r="E5" s="11"/>
    </row>
    <row r="6" spans="1:5" x14ac:dyDescent="0.3">
      <c r="A6" s="2"/>
      <c r="B6" s="9" t="s">
        <v>3</v>
      </c>
      <c r="C6" s="10">
        <f>C5*12</f>
        <v>360</v>
      </c>
      <c r="D6" s="10"/>
      <c r="E6" s="11"/>
    </row>
    <row r="7" spans="1:5" x14ac:dyDescent="0.3">
      <c r="A7" s="2"/>
      <c r="B7" s="9" t="s">
        <v>4</v>
      </c>
      <c r="C7" s="12">
        <v>0.03</v>
      </c>
      <c r="D7" s="10"/>
      <c r="E7" s="11"/>
    </row>
    <row r="8" spans="1:5" x14ac:dyDescent="0.3">
      <c r="A8" s="2"/>
      <c r="B8" s="9" t="s">
        <v>5</v>
      </c>
      <c r="C8" s="13">
        <f>C7/12</f>
        <v>2.5000000000000001E-3</v>
      </c>
      <c r="D8" s="10"/>
      <c r="E8" s="11"/>
    </row>
    <row r="9" spans="1:5" x14ac:dyDescent="0.3">
      <c r="A9" s="2"/>
      <c r="B9" s="9" t="s">
        <v>6</v>
      </c>
      <c r="C9" s="14">
        <v>1.4999999999999999E-2</v>
      </c>
      <c r="D9" s="10"/>
      <c r="E9" s="11"/>
    </row>
    <row r="10" spans="1:5" x14ac:dyDescent="0.3">
      <c r="A10" s="2"/>
      <c r="B10" s="9" t="s">
        <v>7</v>
      </c>
      <c r="C10" s="13">
        <f>C9/12</f>
        <v>1.25E-3</v>
      </c>
      <c r="D10" s="10"/>
      <c r="E10" s="11"/>
    </row>
    <row r="11" spans="1:5" x14ac:dyDescent="0.3">
      <c r="A11" s="2"/>
      <c r="B11" s="9" t="s">
        <v>8</v>
      </c>
      <c r="C11" s="15">
        <f>-PMT(C8,C6,C4)</f>
        <v>3372.8322698356037</v>
      </c>
      <c r="D11" s="10"/>
      <c r="E11" s="11"/>
    </row>
    <row r="12" spans="1:5" x14ac:dyDescent="0.3">
      <c r="A12" s="2"/>
      <c r="B12" s="9" t="s">
        <v>9</v>
      </c>
      <c r="C12" s="15">
        <f>MAX(E201:E380)</f>
        <v>5281.5657235139697</v>
      </c>
      <c r="D12" s="10"/>
      <c r="E12" s="11"/>
    </row>
    <row r="13" spans="1:5" x14ac:dyDescent="0.3">
      <c r="A13" s="16"/>
      <c r="B13" s="9" t="s">
        <v>10</v>
      </c>
      <c r="C13" s="15">
        <f>SUM(E21:E380)/C6</f>
        <v>4256.3009129616912</v>
      </c>
      <c r="D13" s="10"/>
      <c r="E13" s="11"/>
    </row>
    <row r="14" spans="1:5" x14ac:dyDescent="0.3">
      <c r="A14" s="2"/>
      <c r="B14" s="9" t="s">
        <v>11</v>
      </c>
      <c r="C14" s="15">
        <f>SUM(E21:E380)-C4</f>
        <v>732268.32866620878</v>
      </c>
      <c r="D14" s="10"/>
      <c r="E14" s="11"/>
    </row>
    <row r="15" spans="1:5" x14ac:dyDescent="0.3">
      <c r="A15" s="2"/>
      <c r="B15" s="17" t="s">
        <v>12</v>
      </c>
      <c r="C15" s="18">
        <f>1+C14/C4</f>
        <v>1.9153354108327609</v>
      </c>
      <c r="D15" s="10"/>
      <c r="E15" s="11"/>
    </row>
    <row r="16" spans="1:5" ht="14.5" thickBot="1" x14ac:dyDescent="0.35">
      <c r="A16" s="7"/>
      <c r="B16" s="19" t="s">
        <v>13</v>
      </c>
      <c r="C16" s="20">
        <f>(1-1/(1+C8)^C6)/C8</f>
        <v>237.18938150428227</v>
      </c>
      <c r="D16" s="21"/>
      <c r="E16" s="22"/>
    </row>
    <row r="17" spans="1:5" x14ac:dyDescent="0.3">
      <c r="A17" s="23" t="s">
        <v>14</v>
      </c>
      <c r="B17" s="25"/>
      <c r="C17" s="24"/>
      <c r="D17" s="24"/>
      <c r="E17" s="26"/>
    </row>
    <row r="18" spans="1:5" ht="14.5" thickBot="1" x14ac:dyDescent="0.35">
      <c r="A18" s="27">
        <v>65</v>
      </c>
      <c r="B18" s="28">
        <f>VLOOKUP($A$18,$A$20:$AO$492,B$1+1,0)</f>
        <v>0</v>
      </c>
      <c r="C18" s="29">
        <f>VLOOKUP($A$18,$A$20:$AO$492,C$1+1,0)</f>
        <v>0</v>
      </c>
      <c r="D18" s="29">
        <f>VLOOKUP($A$18,$A$20:$AO$492,D$1+1,0)</f>
        <v>0</v>
      </c>
      <c r="E18" s="30">
        <f>VLOOKUP($A$18,$A$20:$AO$492,E$1+1,0)</f>
        <v>0</v>
      </c>
    </row>
    <row r="19" spans="1:5" ht="14.5" thickBot="1" x14ac:dyDescent="0.35">
      <c r="A19" s="31"/>
      <c r="B19" s="52" t="s">
        <v>15</v>
      </c>
      <c r="C19" s="53"/>
      <c r="D19" s="53"/>
      <c r="E19" s="54"/>
    </row>
    <row r="20" spans="1:5" ht="14.5" thickBot="1" x14ac:dyDescent="0.35">
      <c r="A20" s="32" t="s">
        <v>16</v>
      </c>
      <c r="B20" s="33" t="s">
        <v>17</v>
      </c>
      <c r="C20" s="34" t="s">
        <v>18</v>
      </c>
      <c r="D20" s="34" t="s">
        <v>19</v>
      </c>
      <c r="E20" s="35" t="s">
        <v>20</v>
      </c>
    </row>
    <row r="21" spans="1:5" x14ac:dyDescent="0.3">
      <c r="A21" s="36">
        <v>1</v>
      </c>
      <c r="B21" s="37">
        <f>C4</f>
        <v>800000</v>
      </c>
      <c r="C21" s="37">
        <f>IF(B21&gt;1,E21-D21,0)</f>
        <v>1372.8322698356401</v>
      </c>
      <c r="D21" s="37">
        <f t="shared" ref="D21:D84" si="0">B21*C$8</f>
        <v>2000</v>
      </c>
      <c r="E21" s="38">
        <f>B21/C$16</f>
        <v>3372.8322698356401</v>
      </c>
    </row>
    <row r="22" spans="1:5" x14ac:dyDescent="0.3">
      <c r="A22" s="39">
        <v>2</v>
      </c>
      <c r="B22" s="40">
        <f t="shared" ref="B22:B85" si="1">(B21-C21)*(1+C$10)</f>
        <v>799625.45168982702</v>
      </c>
      <c r="C22" s="40">
        <f>IF(B22&gt;1,E22-D22,0)</f>
        <v>1377.984680948367</v>
      </c>
      <c r="D22" s="40">
        <f t="shared" si="0"/>
        <v>1999.0636292245676</v>
      </c>
      <c r="E22" s="41">
        <f t="shared" ref="E22:E85" si="2">IF(B22&lt;1,0,E21*(1+C$10))</f>
        <v>3377.0483101729346</v>
      </c>
    </row>
    <row r="23" spans="1:5" x14ac:dyDescent="0.3">
      <c r="A23" s="39">
        <v>3</v>
      </c>
      <c r="B23" s="40">
        <f t="shared" si="1"/>
        <v>799245.27634263982</v>
      </c>
      <c r="C23" s="40">
        <f t="shared" ref="C23:C86" si="3">IF(B23&gt;1,E23-D23,0)</f>
        <v>1383.1564297040511</v>
      </c>
      <c r="D23" s="40">
        <f t="shared" si="0"/>
        <v>1998.1131908565997</v>
      </c>
      <c r="E23" s="41">
        <f t="shared" si="2"/>
        <v>3381.2696205606508</v>
      </c>
    </row>
    <row r="24" spans="1:5" x14ac:dyDescent="0.3">
      <c r="A24" s="39">
        <v>4</v>
      </c>
      <c r="B24" s="40">
        <f t="shared" si="1"/>
        <v>798859.44756282691</v>
      </c>
      <c r="C24" s="40">
        <f t="shared" si="3"/>
        <v>1388.3475886792839</v>
      </c>
      <c r="D24" s="40">
        <f t="shared" si="0"/>
        <v>1997.1486189070674</v>
      </c>
      <c r="E24" s="41">
        <f t="shared" si="2"/>
        <v>3385.4962075863514</v>
      </c>
    </row>
    <row r="25" spans="1:5" x14ac:dyDescent="0.3">
      <c r="A25" s="39">
        <v>5</v>
      </c>
      <c r="B25" s="40">
        <f t="shared" si="1"/>
        <v>798467.93884911528</v>
      </c>
      <c r="C25" s="40">
        <f t="shared" si="3"/>
        <v>1393.5582307230461</v>
      </c>
      <c r="D25" s="40">
        <f t="shared" si="0"/>
        <v>1996.1698471227883</v>
      </c>
      <c r="E25" s="41">
        <f t="shared" si="2"/>
        <v>3389.7280778458344</v>
      </c>
    </row>
    <row r="26" spans="1:5" x14ac:dyDescent="0.3">
      <c r="A26" s="39">
        <v>6</v>
      </c>
      <c r="B26" s="40">
        <f t="shared" si="1"/>
        <v>798070.72359416517</v>
      </c>
      <c r="C26" s="40">
        <f t="shared" si="3"/>
        <v>1398.7884289577289</v>
      </c>
      <c r="D26" s="40">
        <f t="shared" si="0"/>
        <v>1995.1768089854129</v>
      </c>
      <c r="E26" s="41">
        <f t="shared" si="2"/>
        <v>3393.9652379431418</v>
      </c>
    </row>
    <row r="27" spans="1:5" x14ac:dyDescent="0.3">
      <c r="A27" s="39">
        <v>7</v>
      </c>
      <c r="B27" s="40">
        <f t="shared" si="1"/>
        <v>797667.77508416399</v>
      </c>
      <c r="C27" s="40">
        <f t="shared" si="3"/>
        <v>1404.0382567801607</v>
      </c>
      <c r="D27" s="40">
        <f t="shared" si="0"/>
        <v>1994.16943771041</v>
      </c>
      <c r="E27" s="41">
        <f t="shared" si="2"/>
        <v>3398.2076944905707</v>
      </c>
    </row>
    <row r="28" spans="1:5" x14ac:dyDescent="0.3">
      <c r="A28" s="39">
        <v>8</v>
      </c>
      <c r="B28" s="40">
        <f t="shared" si="1"/>
        <v>797259.06649841811</v>
      </c>
      <c r="C28" s="40">
        <f t="shared" si="3"/>
        <v>1409.3077878626384</v>
      </c>
      <c r="D28" s="40">
        <f t="shared" si="0"/>
        <v>1993.1476662460452</v>
      </c>
      <c r="E28" s="41">
        <f t="shared" si="2"/>
        <v>3402.4554541086836</v>
      </c>
    </row>
    <row r="29" spans="1:5" x14ac:dyDescent="0.3">
      <c r="A29" s="39">
        <v>9</v>
      </c>
      <c r="B29" s="40">
        <f t="shared" si="1"/>
        <v>796844.57090894366</v>
      </c>
      <c r="C29" s="40">
        <f t="shared" si="3"/>
        <v>1414.5970961539604</v>
      </c>
      <c r="D29" s="40">
        <f t="shared" si="0"/>
        <v>1992.1114272723592</v>
      </c>
      <c r="E29" s="41">
        <f t="shared" si="2"/>
        <v>3406.7085234263195</v>
      </c>
    </row>
    <row r="30" spans="1:5" x14ac:dyDescent="0.3">
      <c r="A30" s="39">
        <v>10</v>
      </c>
      <c r="B30" s="40">
        <f t="shared" si="1"/>
        <v>796424.26128005562</v>
      </c>
      <c r="C30" s="40">
        <f t="shared" si="3"/>
        <v>1419.9062558804633</v>
      </c>
      <c r="D30" s="40">
        <f t="shared" si="0"/>
        <v>1991.0606532001391</v>
      </c>
      <c r="E30" s="41">
        <f t="shared" si="2"/>
        <v>3410.9669090806024</v>
      </c>
    </row>
    <row r="31" spans="1:5" x14ac:dyDescent="0.3">
      <c r="A31" s="39">
        <v>11</v>
      </c>
      <c r="B31" s="40">
        <f t="shared" si="1"/>
        <v>795998.11046795535</v>
      </c>
      <c r="C31" s="40">
        <f t="shared" si="3"/>
        <v>1425.2353415470645</v>
      </c>
      <c r="D31" s="40">
        <f t="shared" si="0"/>
        <v>1989.9952761698885</v>
      </c>
      <c r="E31" s="41">
        <f t="shared" si="2"/>
        <v>3415.230617716953</v>
      </c>
    </row>
    <row r="32" spans="1:5" x14ac:dyDescent="0.3">
      <c r="A32" s="39">
        <v>12</v>
      </c>
      <c r="B32" s="40">
        <f t="shared" si="1"/>
        <v>795566.09122031624</v>
      </c>
      <c r="C32" s="40">
        <f t="shared" si="3"/>
        <v>1430.5844279383086</v>
      </c>
      <c r="D32" s="40">
        <f t="shared" si="0"/>
        <v>1988.9152280507906</v>
      </c>
      <c r="E32" s="41">
        <f t="shared" si="2"/>
        <v>3419.4996559890992</v>
      </c>
    </row>
    <row r="33" spans="1:5" x14ac:dyDescent="0.3">
      <c r="A33" s="39">
        <v>13</v>
      </c>
      <c r="B33" s="40">
        <f t="shared" si="1"/>
        <v>795128.17617586837</v>
      </c>
      <c r="C33" s="40">
        <f t="shared" si="3"/>
        <v>1435.9535901194145</v>
      </c>
      <c r="D33" s="40">
        <f t="shared" si="0"/>
        <v>1987.8204404396711</v>
      </c>
      <c r="E33" s="41">
        <f t="shared" si="2"/>
        <v>3423.7740305590855</v>
      </c>
    </row>
    <row r="34" spans="1:5" x14ac:dyDescent="0.3">
      <c r="A34" s="39">
        <v>14</v>
      </c>
      <c r="B34" s="40">
        <f t="shared" si="1"/>
        <v>794684.33786398114</v>
      </c>
      <c r="C34" s="40">
        <f t="shared" si="3"/>
        <v>1441.3429034373314</v>
      </c>
      <c r="D34" s="40">
        <f t="shared" si="0"/>
        <v>1986.710844659953</v>
      </c>
      <c r="E34" s="41">
        <f t="shared" si="2"/>
        <v>3428.0537480972844</v>
      </c>
    </row>
    <row r="35" spans="1:5" x14ac:dyDescent="0.3">
      <c r="A35" s="39">
        <v>15</v>
      </c>
      <c r="B35" s="40">
        <f t="shared" si="1"/>
        <v>794234.54870424443</v>
      </c>
      <c r="C35" s="40">
        <f t="shared" si="3"/>
        <v>1446.7524435217947</v>
      </c>
      <c r="D35" s="40">
        <f t="shared" si="0"/>
        <v>1985.5863717606112</v>
      </c>
      <c r="E35" s="41">
        <f t="shared" si="2"/>
        <v>3432.3388152824059</v>
      </c>
    </row>
    <row r="36" spans="1:5" x14ac:dyDescent="0.3">
      <c r="A36" s="39">
        <v>16</v>
      </c>
      <c r="B36" s="40">
        <f t="shared" si="1"/>
        <v>793778.78100604855</v>
      </c>
      <c r="C36" s="40">
        <f t="shared" si="3"/>
        <v>1452.1822862863876</v>
      </c>
      <c r="D36" s="40">
        <f t="shared" si="0"/>
        <v>1984.4469525151214</v>
      </c>
      <c r="E36" s="41">
        <f t="shared" si="2"/>
        <v>3436.629238801509</v>
      </c>
    </row>
    <row r="37" spans="1:5" x14ac:dyDescent="0.3">
      <c r="A37" s="39">
        <v>17</v>
      </c>
      <c r="B37" s="40">
        <f t="shared" si="1"/>
        <v>793317.00696816191</v>
      </c>
      <c r="C37" s="40">
        <f t="shared" si="3"/>
        <v>1457.6325079296059</v>
      </c>
      <c r="D37" s="40">
        <f t="shared" si="0"/>
        <v>1983.2925174204049</v>
      </c>
      <c r="E37" s="41">
        <f t="shared" si="2"/>
        <v>3440.9250253500109</v>
      </c>
    </row>
    <row r="38" spans="1:5" x14ac:dyDescent="0.3">
      <c r="A38" s="39">
        <v>18</v>
      </c>
      <c r="B38" s="40">
        <f t="shared" si="1"/>
        <v>792849.19867830758</v>
      </c>
      <c r="C38" s="40">
        <f t="shared" si="3"/>
        <v>1463.1031849359292</v>
      </c>
      <c r="D38" s="40">
        <f t="shared" si="0"/>
        <v>1982.122996695769</v>
      </c>
      <c r="E38" s="41">
        <f t="shared" si="2"/>
        <v>3445.2261816316982</v>
      </c>
    </row>
    <row r="39" spans="1:5" x14ac:dyDescent="0.3">
      <c r="A39" s="39">
        <v>19</v>
      </c>
      <c r="B39" s="40">
        <f t="shared" si="1"/>
        <v>792375.32811273832</v>
      </c>
      <c r="C39" s="40">
        <f t="shared" si="3"/>
        <v>1468.5943940768921</v>
      </c>
      <c r="D39" s="40">
        <f t="shared" si="0"/>
        <v>1980.9383202818458</v>
      </c>
      <c r="E39" s="41">
        <f t="shared" si="2"/>
        <v>3449.5327143587378</v>
      </c>
    </row>
    <row r="40" spans="1:5" x14ac:dyDescent="0.3">
      <c r="A40" s="39">
        <v>20</v>
      </c>
      <c r="B40" s="40">
        <f t="shared" si="1"/>
        <v>791895.36713580973</v>
      </c>
      <c r="C40" s="40">
        <f t="shared" si="3"/>
        <v>1474.106212412162</v>
      </c>
      <c r="D40" s="40">
        <f t="shared" si="0"/>
        <v>1979.7384178395243</v>
      </c>
      <c r="E40" s="41">
        <f t="shared" si="2"/>
        <v>3453.8446302516863</v>
      </c>
    </row>
    <row r="41" spans="1:5" x14ac:dyDescent="0.3">
      <c r="A41" s="39">
        <v>21</v>
      </c>
      <c r="B41" s="40">
        <f t="shared" si="1"/>
        <v>791409.28749955189</v>
      </c>
      <c r="C41" s="40">
        <f t="shared" si="3"/>
        <v>1479.6387172906209</v>
      </c>
      <c r="D41" s="40">
        <f t="shared" si="0"/>
        <v>1978.5232187488798</v>
      </c>
      <c r="E41" s="41">
        <f t="shared" si="2"/>
        <v>3458.1619360395007</v>
      </c>
    </row>
    <row r="42" spans="1:5" x14ac:dyDescent="0.3">
      <c r="A42" s="39">
        <v>22</v>
      </c>
      <c r="B42" s="40">
        <f t="shared" si="1"/>
        <v>790917.06084323907</v>
      </c>
      <c r="C42" s="40">
        <f t="shared" si="3"/>
        <v>1485.1919863514522</v>
      </c>
      <c r="D42" s="40">
        <f t="shared" si="0"/>
        <v>1977.2926521080976</v>
      </c>
      <c r="E42" s="41">
        <f t="shared" si="2"/>
        <v>3462.4846384595498</v>
      </c>
    </row>
    <row r="43" spans="1:5" x14ac:dyDescent="0.3">
      <c r="A43" s="39">
        <v>23</v>
      </c>
      <c r="B43" s="40">
        <f t="shared" si="1"/>
        <v>790418.65869295865</v>
      </c>
      <c r="C43" s="40">
        <f t="shared" si="3"/>
        <v>1490.7660975252275</v>
      </c>
      <c r="D43" s="40">
        <f t="shared" si="0"/>
        <v>1976.0466467323968</v>
      </c>
      <c r="E43" s="41">
        <f t="shared" si="2"/>
        <v>3466.8127442576242</v>
      </c>
    </row>
    <row r="44" spans="1:5" x14ac:dyDescent="0.3">
      <c r="A44" s="39">
        <v>24</v>
      </c>
      <c r="B44" s="40">
        <f t="shared" si="1"/>
        <v>789914.05246117769</v>
      </c>
      <c r="C44" s="40">
        <f t="shared" si="3"/>
        <v>1496.3611290350018</v>
      </c>
      <c r="D44" s="40">
        <f t="shared" si="0"/>
        <v>1974.7851311529444</v>
      </c>
      <c r="E44" s="41">
        <f t="shared" si="2"/>
        <v>3471.1462601879462</v>
      </c>
    </row>
    <row r="45" spans="1:5" x14ac:dyDescent="0.3">
      <c r="A45" s="39">
        <v>25</v>
      </c>
      <c r="B45" s="40">
        <f t="shared" si="1"/>
        <v>789403.21344630781</v>
      </c>
      <c r="C45" s="40">
        <f t="shared" si="3"/>
        <v>1501.9771593974112</v>
      </c>
      <c r="D45" s="40">
        <f t="shared" si="0"/>
        <v>1973.5080336157696</v>
      </c>
      <c r="E45" s="41">
        <f t="shared" si="2"/>
        <v>3475.4851930131808</v>
      </c>
    </row>
    <row r="46" spans="1:5" x14ac:dyDescent="0.3">
      <c r="A46" s="39">
        <v>26</v>
      </c>
      <c r="B46" s="40">
        <f t="shared" si="1"/>
        <v>788886.11283226893</v>
      </c>
      <c r="C46" s="40">
        <f t="shared" si="3"/>
        <v>1507.6142674237749</v>
      </c>
      <c r="D46" s="40">
        <f t="shared" si="0"/>
        <v>1972.2152820806723</v>
      </c>
      <c r="E46" s="41">
        <f t="shared" si="2"/>
        <v>3479.8295495044472</v>
      </c>
    </row>
    <row r="47" spans="1:5" x14ac:dyDescent="0.3">
      <c r="A47" s="39">
        <v>27</v>
      </c>
      <c r="B47" s="40">
        <f t="shared" si="1"/>
        <v>788362.72168805124</v>
      </c>
      <c r="C47" s="40">
        <f t="shared" si="3"/>
        <v>1513.2725322211993</v>
      </c>
      <c r="D47" s="40">
        <f t="shared" si="0"/>
        <v>1970.9068042201282</v>
      </c>
      <c r="E47" s="41">
        <f t="shared" si="2"/>
        <v>3484.1793364413275</v>
      </c>
    </row>
    <row r="48" spans="1:5" x14ac:dyDescent="0.3">
      <c r="A48" s="39">
        <v>28</v>
      </c>
      <c r="B48" s="40">
        <f t="shared" si="1"/>
        <v>787833.01096727489</v>
      </c>
      <c r="C48" s="40">
        <f t="shared" si="3"/>
        <v>1518.9520331936917</v>
      </c>
      <c r="D48" s="40">
        <f t="shared" si="0"/>
        <v>1969.5825274181873</v>
      </c>
      <c r="E48" s="41">
        <f t="shared" si="2"/>
        <v>3488.534560611879</v>
      </c>
    </row>
    <row r="49" spans="1:5" x14ac:dyDescent="0.3">
      <c r="A49" s="39">
        <v>29</v>
      </c>
      <c r="B49" s="40">
        <f t="shared" si="1"/>
        <v>787296.9515077488</v>
      </c>
      <c r="C49" s="40">
        <f t="shared" si="3"/>
        <v>1524.6528500432719</v>
      </c>
      <c r="D49" s="40">
        <f t="shared" si="0"/>
        <v>1968.242378769372</v>
      </c>
      <c r="E49" s="41">
        <f t="shared" si="2"/>
        <v>3492.8952288126438</v>
      </c>
    </row>
    <row r="50" spans="1:5" x14ac:dyDescent="0.3">
      <c r="A50" s="39">
        <v>30</v>
      </c>
      <c r="B50" s="40">
        <f t="shared" si="1"/>
        <v>786754.51403102768</v>
      </c>
      <c r="C50" s="40">
        <f t="shared" si="3"/>
        <v>1530.3750627710904</v>
      </c>
      <c r="D50" s="40">
        <f t="shared" si="0"/>
        <v>1966.8862850775693</v>
      </c>
      <c r="E50" s="41">
        <f t="shared" si="2"/>
        <v>3497.2613478486596</v>
      </c>
    </row>
    <row r="51" spans="1:5" x14ac:dyDescent="0.3">
      <c r="A51" s="39">
        <v>31</v>
      </c>
      <c r="B51" s="40">
        <f t="shared" si="1"/>
        <v>786205.66914196685</v>
      </c>
      <c r="C51" s="40">
        <f t="shared" si="3"/>
        <v>1536.1187516785533</v>
      </c>
      <c r="D51" s="40">
        <f t="shared" si="0"/>
        <v>1965.5141728549172</v>
      </c>
      <c r="E51" s="41">
        <f t="shared" si="2"/>
        <v>3501.6329245334705</v>
      </c>
    </row>
    <row r="52" spans="1:5" x14ac:dyDescent="0.3">
      <c r="A52" s="39">
        <v>32</v>
      </c>
      <c r="B52" s="40">
        <f t="shared" si="1"/>
        <v>785650.38732827618</v>
      </c>
      <c r="C52" s="40">
        <f t="shared" si="3"/>
        <v>1541.8839973684467</v>
      </c>
      <c r="D52" s="40">
        <f t="shared" si="0"/>
        <v>1964.1259683206904</v>
      </c>
      <c r="E52" s="41">
        <f t="shared" si="2"/>
        <v>3506.0099656891371</v>
      </c>
    </row>
    <row r="53" spans="1:5" x14ac:dyDescent="0.3">
      <c r="A53" s="39">
        <v>33</v>
      </c>
      <c r="B53" s="40">
        <f t="shared" si="1"/>
        <v>785088.63896007137</v>
      </c>
      <c r="C53" s="40">
        <f t="shared" si="3"/>
        <v>1547.6708807460698</v>
      </c>
      <c r="D53" s="40">
        <f t="shared" si="0"/>
        <v>1962.7215974001786</v>
      </c>
      <c r="E53" s="41">
        <f t="shared" si="2"/>
        <v>3510.3924781462483</v>
      </c>
    </row>
    <row r="54" spans="1:5" x14ac:dyDescent="0.3">
      <c r="A54" s="39">
        <v>34</v>
      </c>
      <c r="B54" s="40">
        <f t="shared" si="1"/>
        <v>784520.39428942441</v>
      </c>
      <c r="C54" s="40">
        <f t="shared" si="3"/>
        <v>1553.47948302037</v>
      </c>
      <c r="D54" s="40">
        <f t="shared" si="0"/>
        <v>1961.3009857235611</v>
      </c>
      <c r="E54" s="41">
        <f t="shared" si="2"/>
        <v>3514.7804687439311</v>
      </c>
    </row>
    <row r="55" spans="1:5" x14ac:dyDescent="0.3">
      <c r="A55" s="39">
        <v>35</v>
      </c>
      <c r="B55" s="40">
        <f t="shared" si="1"/>
        <v>783945.62344991206</v>
      </c>
      <c r="C55" s="40">
        <f t="shared" si="3"/>
        <v>1559.3098857050809</v>
      </c>
      <c r="D55" s="40">
        <f t="shared" si="0"/>
        <v>1959.8640586247802</v>
      </c>
      <c r="E55" s="41">
        <f t="shared" si="2"/>
        <v>3519.1739443298611</v>
      </c>
    </row>
    <row r="56" spans="1:5" x14ac:dyDescent="0.3">
      <c r="A56" s="39">
        <v>36</v>
      </c>
      <c r="B56" s="40">
        <f t="shared" si="1"/>
        <v>783364.29645616212</v>
      </c>
      <c r="C56" s="40">
        <f t="shared" si="3"/>
        <v>1565.1621706198678</v>
      </c>
      <c r="D56" s="40">
        <f t="shared" si="0"/>
        <v>1958.4107411404054</v>
      </c>
      <c r="E56" s="41">
        <f t="shared" si="2"/>
        <v>3523.5729117602732</v>
      </c>
    </row>
    <row r="57" spans="1:5" x14ac:dyDescent="0.3">
      <c r="A57" s="39">
        <v>37</v>
      </c>
      <c r="B57" s="40">
        <f t="shared" si="1"/>
        <v>782776.38320339925</v>
      </c>
      <c r="C57" s="40">
        <f t="shared" si="3"/>
        <v>1571.0364198914751</v>
      </c>
      <c r="D57" s="40">
        <f t="shared" si="0"/>
        <v>1956.9409580084982</v>
      </c>
      <c r="E57" s="41">
        <f t="shared" si="2"/>
        <v>3527.9773778999734</v>
      </c>
    </row>
    <row r="58" spans="1:5" x14ac:dyDescent="0.3">
      <c r="A58" s="39">
        <v>38</v>
      </c>
      <c r="B58" s="40">
        <f t="shared" si="1"/>
        <v>782181.85346698714</v>
      </c>
      <c r="C58" s="40">
        <f t="shared" si="3"/>
        <v>1576.9327159548802</v>
      </c>
      <c r="D58" s="40">
        <f t="shared" si="0"/>
        <v>1955.454633667468</v>
      </c>
      <c r="E58" s="41">
        <f t="shared" si="2"/>
        <v>3532.3873496223482</v>
      </c>
    </row>
    <row r="59" spans="1:5" x14ac:dyDescent="0.3">
      <c r="A59" s="39">
        <v>39</v>
      </c>
      <c r="B59" s="40">
        <f t="shared" si="1"/>
        <v>781580.67690197111</v>
      </c>
      <c r="C59" s="40">
        <f t="shared" si="3"/>
        <v>1582.8511415544481</v>
      </c>
      <c r="D59" s="40">
        <f t="shared" si="0"/>
        <v>1953.9516922549278</v>
      </c>
      <c r="E59" s="41">
        <f t="shared" si="2"/>
        <v>3536.8028338093759</v>
      </c>
    </row>
    <row r="60" spans="1:5" x14ac:dyDescent="0.3">
      <c r="A60" s="39">
        <v>40</v>
      </c>
      <c r="B60" s="40">
        <f t="shared" si="1"/>
        <v>780972.82304261718</v>
      </c>
      <c r="C60" s="40">
        <f t="shared" si="3"/>
        <v>1588.7917797450946</v>
      </c>
      <c r="D60" s="40">
        <f t="shared" si="0"/>
        <v>1952.4320576065429</v>
      </c>
      <c r="E60" s="41">
        <f t="shared" si="2"/>
        <v>3541.2238373516375</v>
      </c>
    </row>
    <row r="61" spans="1:5" x14ac:dyDescent="0.3">
      <c r="A61" s="39">
        <v>41</v>
      </c>
      <c r="B61" s="40">
        <f t="shared" si="1"/>
        <v>780358.26130195067</v>
      </c>
      <c r="C61" s="40">
        <f t="shared" si="3"/>
        <v>1594.7547138934503</v>
      </c>
      <c r="D61" s="40">
        <f t="shared" si="0"/>
        <v>1950.8956532548766</v>
      </c>
      <c r="E61" s="41">
        <f t="shared" si="2"/>
        <v>3545.6503671483269</v>
      </c>
    </row>
    <row r="62" spans="1:5" x14ac:dyDescent="0.3">
      <c r="A62" s="39">
        <v>42</v>
      </c>
      <c r="B62" s="40">
        <f t="shared" si="1"/>
        <v>779736.96097129234</v>
      </c>
      <c r="C62" s="40">
        <f t="shared" si="3"/>
        <v>1600.7400276790313</v>
      </c>
      <c r="D62" s="40">
        <f t="shared" si="0"/>
        <v>1949.3424024282308</v>
      </c>
      <c r="E62" s="41">
        <f t="shared" si="2"/>
        <v>3550.0824301072621</v>
      </c>
    </row>
    <row r="63" spans="1:5" x14ac:dyDescent="0.3">
      <c r="A63" s="39">
        <v>43</v>
      </c>
      <c r="B63" s="40">
        <f t="shared" si="1"/>
        <v>779108.89121979277</v>
      </c>
      <c r="C63" s="40">
        <f t="shared" si="3"/>
        <v>1606.7478050954139</v>
      </c>
      <c r="D63" s="40">
        <f t="shared" si="0"/>
        <v>1947.772228049482</v>
      </c>
      <c r="E63" s="41">
        <f t="shared" si="2"/>
        <v>3554.5200331448959</v>
      </c>
    </row>
    <row r="64" spans="1:5" x14ac:dyDescent="0.3">
      <c r="A64" s="39">
        <v>44</v>
      </c>
      <c r="B64" s="40">
        <f t="shared" si="1"/>
        <v>778474.02109396574</v>
      </c>
      <c r="C64" s="40">
        <f t="shared" si="3"/>
        <v>1612.7781304514128</v>
      </c>
      <c r="D64" s="40">
        <f t="shared" si="0"/>
        <v>1946.1850527349143</v>
      </c>
      <c r="E64" s="41">
        <f t="shared" si="2"/>
        <v>3558.9631831863271</v>
      </c>
    </row>
    <row r="65" spans="1:5" x14ac:dyDescent="0.3">
      <c r="A65" s="39">
        <v>45</v>
      </c>
      <c r="B65" s="40">
        <f t="shared" si="1"/>
        <v>777832.31951721862</v>
      </c>
      <c r="C65" s="40">
        <f t="shared" si="3"/>
        <v>1618.8310883722634</v>
      </c>
      <c r="D65" s="40">
        <f t="shared" si="0"/>
        <v>1944.5807987930466</v>
      </c>
      <c r="E65" s="41">
        <f t="shared" si="2"/>
        <v>3563.41188716531</v>
      </c>
    </row>
    <row r="66" spans="1:5" x14ac:dyDescent="0.3">
      <c r="A66" s="39">
        <v>46</v>
      </c>
      <c r="B66" s="40">
        <f t="shared" si="1"/>
        <v>777183.75528938242</v>
      </c>
      <c r="C66" s="40">
        <f t="shared" si="3"/>
        <v>1624.9067638008103</v>
      </c>
      <c r="D66" s="40">
        <f t="shared" si="0"/>
        <v>1942.959388223456</v>
      </c>
      <c r="E66" s="41">
        <f t="shared" si="2"/>
        <v>3567.8661520242663</v>
      </c>
    </row>
    <row r="67" spans="1:5" x14ac:dyDescent="0.3">
      <c r="A67" s="39">
        <v>47</v>
      </c>
      <c r="B67" s="40">
        <f t="shared" si="1"/>
        <v>776528.29708623863</v>
      </c>
      <c r="C67" s="40">
        <f t="shared" si="3"/>
        <v>1631.0052419987001</v>
      </c>
      <c r="D67" s="40">
        <f t="shared" si="0"/>
        <v>1941.3207427155967</v>
      </c>
      <c r="E67" s="41">
        <f t="shared" si="2"/>
        <v>3572.3259847142967</v>
      </c>
    </row>
    <row r="68" spans="1:5" x14ac:dyDescent="0.3">
      <c r="A68" s="39">
        <v>48</v>
      </c>
      <c r="B68" s="40">
        <f t="shared" si="1"/>
        <v>775865.91345904523</v>
      </c>
      <c r="C68" s="40">
        <f t="shared" si="3"/>
        <v>1637.1266085475763</v>
      </c>
      <c r="D68" s="40">
        <f t="shared" si="0"/>
        <v>1939.6647836476131</v>
      </c>
      <c r="E68" s="41">
        <f t="shared" si="2"/>
        <v>3576.7913921951895</v>
      </c>
    </row>
    <row r="69" spans="1:5" x14ac:dyDescent="0.3">
      <c r="A69" s="39">
        <v>49</v>
      </c>
      <c r="B69" s="40">
        <f t="shared" si="1"/>
        <v>775196.57283406076</v>
      </c>
      <c r="C69" s="40">
        <f t="shared" si="3"/>
        <v>1643.2709493502814</v>
      </c>
      <c r="D69" s="40">
        <f t="shared" si="0"/>
        <v>1937.9914320851519</v>
      </c>
      <c r="E69" s="41">
        <f t="shared" si="2"/>
        <v>3581.2623814354333</v>
      </c>
    </row>
    <row r="70" spans="1:5" x14ac:dyDescent="0.3">
      <c r="A70" s="39">
        <v>50</v>
      </c>
      <c r="B70" s="40">
        <f t="shared" si="1"/>
        <v>774520.24351206631</v>
      </c>
      <c r="C70" s="40">
        <f t="shared" si="3"/>
        <v>1649.4383506320614</v>
      </c>
      <c r="D70" s="40">
        <f t="shared" si="0"/>
        <v>1936.3006087801659</v>
      </c>
      <c r="E70" s="41">
        <f t="shared" si="2"/>
        <v>3585.7389594122274</v>
      </c>
    </row>
    <row r="71" spans="1:5" x14ac:dyDescent="0.3">
      <c r="A71" s="39">
        <v>51</v>
      </c>
      <c r="B71" s="40">
        <f t="shared" si="1"/>
        <v>773836.89366788603</v>
      </c>
      <c r="C71" s="40">
        <f t="shared" si="3"/>
        <v>1655.6288989417776</v>
      </c>
      <c r="D71" s="40">
        <f t="shared" si="0"/>
        <v>1934.5922341697151</v>
      </c>
      <c r="E71" s="41">
        <f t="shared" si="2"/>
        <v>3590.2211331114927</v>
      </c>
    </row>
    <row r="72" spans="1:5" x14ac:dyDescent="0.3">
      <c r="A72" s="39">
        <v>52</v>
      </c>
      <c r="B72" s="40">
        <f t="shared" si="1"/>
        <v>773146.49134990538</v>
      </c>
      <c r="C72" s="40">
        <f t="shared" si="3"/>
        <v>1661.8426811531185</v>
      </c>
      <c r="D72" s="40">
        <f t="shared" si="0"/>
        <v>1932.8662283747635</v>
      </c>
      <c r="E72" s="41">
        <f t="shared" si="2"/>
        <v>3594.708909527882</v>
      </c>
    </row>
    <row r="73" spans="1:5" x14ac:dyDescent="0.3">
      <c r="A73" s="39">
        <v>53</v>
      </c>
      <c r="B73" s="40">
        <f t="shared" si="1"/>
        <v>772449.00447958824</v>
      </c>
      <c r="C73" s="40">
        <f t="shared" si="3"/>
        <v>1668.0797844658214</v>
      </c>
      <c r="D73" s="40">
        <f t="shared" si="0"/>
        <v>1931.1225111989706</v>
      </c>
      <c r="E73" s="41">
        <f t="shared" si="2"/>
        <v>3599.202295664792</v>
      </c>
    </row>
    <row r="74" spans="1:5" x14ac:dyDescent="0.3">
      <c r="A74" s="39">
        <v>54</v>
      </c>
      <c r="B74" s="40">
        <f t="shared" si="1"/>
        <v>771744.40085099125</v>
      </c>
      <c r="C74" s="40">
        <f t="shared" si="3"/>
        <v>1674.340296406895</v>
      </c>
      <c r="D74" s="40">
        <f t="shared" si="0"/>
        <v>1929.3610021274781</v>
      </c>
      <c r="E74" s="41">
        <f t="shared" si="2"/>
        <v>3603.7012985343731</v>
      </c>
    </row>
    <row r="75" spans="1:5" x14ac:dyDescent="0.3">
      <c r="A75" s="39">
        <v>55</v>
      </c>
      <c r="B75" s="40">
        <f t="shared" si="1"/>
        <v>771032.64813027764</v>
      </c>
      <c r="C75" s="40">
        <f t="shared" si="3"/>
        <v>1680.624304831847</v>
      </c>
      <c r="D75" s="40">
        <f t="shared" si="0"/>
        <v>1927.5816203256941</v>
      </c>
      <c r="E75" s="41">
        <f t="shared" si="2"/>
        <v>3608.2059251575411</v>
      </c>
    </row>
    <row r="76" spans="1:5" x14ac:dyDescent="0.3">
      <c r="A76" s="39">
        <v>56</v>
      </c>
      <c r="B76" s="40">
        <f t="shared" si="1"/>
        <v>770313.71385522757</v>
      </c>
      <c r="C76" s="40">
        <f t="shared" si="3"/>
        <v>1686.9318979259187</v>
      </c>
      <c r="D76" s="40">
        <f t="shared" si="0"/>
        <v>1925.784284638069</v>
      </c>
      <c r="E76" s="41">
        <f t="shared" si="2"/>
        <v>3612.7161825639878</v>
      </c>
    </row>
    <row r="77" spans="1:5" x14ac:dyDescent="0.3">
      <c r="A77" s="39">
        <v>57</v>
      </c>
      <c r="B77" s="40">
        <f t="shared" si="1"/>
        <v>769587.56543474831</v>
      </c>
      <c r="C77" s="40">
        <f t="shared" si="3"/>
        <v>1693.263164205322</v>
      </c>
      <c r="D77" s="40">
        <f t="shared" si="0"/>
        <v>1923.9689135868707</v>
      </c>
      <c r="E77" s="41">
        <f t="shared" si="2"/>
        <v>3617.2320777921927</v>
      </c>
    </row>
    <row r="78" spans="1:5" x14ac:dyDescent="0.3">
      <c r="A78" s="39">
        <v>58</v>
      </c>
      <c r="B78" s="40">
        <f t="shared" si="1"/>
        <v>768854.17014838115</v>
      </c>
      <c r="C78" s="40">
        <f t="shared" si="3"/>
        <v>1699.6181925184801</v>
      </c>
      <c r="D78" s="40">
        <f t="shared" si="0"/>
        <v>1922.1354253709528</v>
      </c>
      <c r="E78" s="41">
        <f t="shared" si="2"/>
        <v>3621.7536178894329</v>
      </c>
    </row>
    <row r="79" spans="1:5" x14ac:dyDescent="0.3">
      <c r="A79" s="39">
        <v>59</v>
      </c>
      <c r="B79" s="40">
        <f t="shared" si="1"/>
        <v>768113.49514580751</v>
      </c>
      <c r="C79" s="40">
        <f t="shared" si="3"/>
        <v>1705.9970720472759</v>
      </c>
      <c r="D79" s="40">
        <f t="shared" si="0"/>
        <v>1920.2837378645188</v>
      </c>
      <c r="E79" s="41">
        <f t="shared" si="2"/>
        <v>3626.2808099117947</v>
      </c>
    </row>
    <row r="80" spans="1:5" x14ac:dyDescent="0.3">
      <c r="A80" s="39">
        <v>60</v>
      </c>
      <c r="B80" s="40">
        <f t="shared" si="1"/>
        <v>767365.50744635239</v>
      </c>
      <c r="C80" s="40">
        <f t="shared" si="3"/>
        <v>1712.3998923083032</v>
      </c>
      <c r="D80" s="40">
        <f t="shared" si="0"/>
        <v>1918.4137686158811</v>
      </c>
      <c r="E80" s="41">
        <f t="shared" si="2"/>
        <v>3630.8136609241842</v>
      </c>
    </row>
    <row r="81" spans="1:5" x14ac:dyDescent="0.3">
      <c r="A81" s="39">
        <v>61</v>
      </c>
      <c r="B81" s="40">
        <f t="shared" si="1"/>
        <v>766610.17393848661</v>
      </c>
      <c r="C81" s="40">
        <f t="shared" si="3"/>
        <v>1718.8267431541228</v>
      </c>
      <c r="D81" s="40">
        <f t="shared" si="0"/>
        <v>1916.5254348462165</v>
      </c>
      <c r="E81" s="41">
        <f t="shared" si="2"/>
        <v>3635.3521780003393</v>
      </c>
    </row>
    <row r="82" spans="1:5" x14ac:dyDescent="0.3">
      <c r="A82" s="39">
        <v>62</v>
      </c>
      <c r="B82" s="40">
        <f t="shared" si="1"/>
        <v>765847.46137932665</v>
      </c>
      <c r="C82" s="40">
        <f t="shared" si="3"/>
        <v>1725.2777147745228</v>
      </c>
      <c r="D82" s="40">
        <f t="shared" si="0"/>
        <v>1914.6186534483168</v>
      </c>
      <c r="E82" s="41">
        <f t="shared" si="2"/>
        <v>3639.8963682228396</v>
      </c>
    </row>
    <row r="83" spans="1:5" x14ac:dyDescent="0.3">
      <c r="A83" s="39">
        <v>63</v>
      </c>
      <c r="B83" s="40">
        <f t="shared" si="1"/>
        <v>765077.33639413281</v>
      </c>
      <c r="C83" s="40">
        <f t="shared" si="3"/>
        <v>1731.7528976977858</v>
      </c>
      <c r="D83" s="40">
        <f t="shared" si="0"/>
        <v>1912.693340985332</v>
      </c>
      <c r="E83" s="41">
        <f t="shared" si="2"/>
        <v>3644.4462386831178</v>
      </c>
    </row>
    <row r="84" spans="1:5" x14ac:dyDescent="0.3">
      <c r="A84" s="39">
        <v>64</v>
      </c>
      <c r="B84" s="40">
        <f t="shared" si="1"/>
        <v>764299.76547580562</v>
      </c>
      <c r="C84" s="40">
        <f t="shared" si="3"/>
        <v>1738.2523827919574</v>
      </c>
      <c r="D84" s="40">
        <f t="shared" si="0"/>
        <v>1910.7494136895141</v>
      </c>
      <c r="E84" s="41">
        <f t="shared" si="2"/>
        <v>3649.0017964814715</v>
      </c>
    </row>
    <row r="85" spans="1:5" x14ac:dyDescent="0.3">
      <c r="A85" s="39">
        <v>65</v>
      </c>
      <c r="B85" s="40">
        <f t="shared" si="1"/>
        <v>763514.71498437994</v>
      </c>
      <c r="C85" s="40">
        <f t="shared" si="3"/>
        <v>1744.7762612661234</v>
      </c>
      <c r="D85" s="40">
        <f t="shared" ref="D85:D148" si="4">B85*C$8</f>
        <v>1908.7867874609499</v>
      </c>
      <c r="E85" s="41">
        <f t="shared" si="2"/>
        <v>3653.5630487270732</v>
      </c>
    </row>
    <row r="86" spans="1:5" x14ac:dyDescent="0.3">
      <c r="A86" s="39">
        <v>66</v>
      </c>
      <c r="B86" s="40">
        <f t="shared" ref="B86:B149" si="5">(B85-C85)*(1+C$10)</f>
        <v>762722.15114651772</v>
      </c>
      <c r="C86" s="40">
        <f t="shared" si="3"/>
        <v>1751.3246246716876</v>
      </c>
      <c r="D86" s="40">
        <f t="shared" si="4"/>
        <v>1906.8053778662943</v>
      </c>
      <c r="E86" s="41">
        <f t="shared" ref="E86:E149" si="6">IF(B86&lt;1,0,E85*(1+C$10))</f>
        <v>3658.1300025379819</v>
      </c>
    </row>
    <row r="87" spans="1:5" x14ac:dyDescent="0.3">
      <c r="A87" s="39">
        <v>67</v>
      </c>
      <c r="B87" s="40">
        <f t="shared" si="5"/>
        <v>761922.04005499824</v>
      </c>
      <c r="C87" s="40">
        <f t="shared" ref="C87:C150" si="7">IF(B87&gt;1,E87-D87,0)</f>
        <v>1757.8975649036588</v>
      </c>
      <c r="D87" s="40">
        <f t="shared" si="4"/>
        <v>1904.8051001374956</v>
      </c>
      <c r="E87" s="41">
        <f t="shared" si="6"/>
        <v>3662.7026650411544</v>
      </c>
    </row>
    <row r="88" spans="1:5" x14ac:dyDescent="0.3">
      <c r="A88" s="39">
        <v>68</v>
      </c>
      <c r="B88" s="40">
        <f t="shared" si="5"/>
        <v>761114.34766820713</v>
      </c>
      <c r="C88" s="40">
        <f t="shared" si="7"/>
        <v>1764.495174201938</v>
      </c>
      <c r="D88" s="40">
        <f t="shared" si="4"/>
        <v>1902.7858691705178</v>
      </c>
      <c r="E88" s="41">
        <f t="shared" si="6"/>
        <v>3667.2810433724558</v>
      </c>
    </row>
    <row r="89" spans="1:5" x14ac:dyDescent="0.3">
      <c r="A89" s="39">
        <v>69</v>
      </c>
      <c r="B89" s="40">
        <f t="shared" si="5"/>
        <v>760299.03980962269</v>
      </c>
      <c r="C89" s="40">
        <f t="shared" si="7"/>
        <v>1771.1175451526144</v>
      </c>
      <c r="D89" s="40">
        <f t="shared" si="4"/>
        <v>1900.7475995240568</v>
      </c>
      <c r="E89" s="41">
        <f t="shared" si="6"/>
        <v>3671.8651446766712</v>
      </c>
    </row>
    <row r="90" spans="1:5" x14ac:dyDescent="0.3">
      <c r="A90" s="39">
        <v>70</v>
      </c>
      <c r="B90" s="40">
        <f t="shared" si="5"/>
        <v>759476.08216730063</v>
      </c>
      <c r="C90" s="40">
        <f t="shared" si="7"/>
        <v>1777.7647706892651</v>
      </c>
      <c r="D90" s="40">
        <f t="shared" si="4"/>
        <v>1898.6902054182517</v>
      </c>
      <c r="E90" s="41">
        <f t="shared" si="6"/>
        <v>3676.4549761075168</v>
      </c>
    </row>
    <row r="91" spans="1:5" x14ac:dyDescent="0.3">
      <c r="A91" s="39">
        <v>71</v>
      </c>
      <c r="B91" s="40">
        <f t="shared" si="5"/>
        <v>758645.44029335713</v>
      </c>
      <c r="C91" s="40">
        <f t="shared" si="7"/>
        <v>1784.4369440942585</v>
      </c>
      <c r="D91" s="40">
        <f t="shared" si="4"/>
        <v>1896.6136007333928</v>
      </c>
      <c r="E91" s="41">
        <f t="shared" si="6"/>
        <v>3681.0505448276513</v>
      </c>
    </row>
    <row r="92" spans="1:5" x14ac:dyDescent="0.3">
      <c r="A92" s="39">
        <v>72</v>
      </c>
      <c r="B92" s="40">
        <f t="shared" si="5"/>
        <v>757807.07960344944</v>
      </c>
      <c r="C92" s="40">
        <f t="shared" si="7"/>
        <v>1791.1341590000623</v>
      </c>
      <c r="D92" s="40">
        <f t="shared" si="4"/>
        <v>1894.5176990086236</v>
      </c>
      <c r="E92" s="41">
        <f t="shared" si="6"/>
        <v>3685.6518580086858</v>
      </c>
    </row>
    <row r="93" spans="1:5" x14ac:dyDescent="0.3">
      <c r="A93" s="39">
        <v>73</v>
      </c>
      <c r="B93" s="40">
        <f t="shared" si="5"/>
        <v>756960.96537625499</v>
      </c>
      <c r="C93" s="40">
        <f t="shared" si="7"/>
        <v>1797.8565093905593</v>
      </c>
      <c r="D93" s="40">
        <f t="shared" si="4"/>
        <v>1892.4024134406375</v>
      </c>
      <c r="E93" s="41">
        <f t="shared" si="6"/>
        <v>3690.2589228311967</v>
      </c>
    </row>
    <row r="94" spans="1:5" x14ac:dyDescent="0.3">
      <c r="A94" s="39">
        <v>74</v>
      </c>
      <c r="B94" s="40">
        <f t="shared" si="5"/>
        <v>756107.06275294803</v>
      </c>
      <c r="C94" s="40">
        <f t="shared" si="7"/>
        <v>1804.6040896023653</v>
      </c>
      <c r="D94" s="40">
        <f t="shared" si="4"/>
        <v>1890.2676568823701</v>
      </c>
      <c r="E94" s="41">
        <f t="shared" si="6"/>
        <v>3694.8717464847355</v>
      </c>
    </row>
    <row r="95" spans="1:5" x14ac:dyDescent="0.3">
      <c r="A95" s="39">
        <v>75</v>
      </c>
      <c r="B95" s="40">
        <f t="shared" si="5"/>
        <v>755245.33673667477</v>
      </c>
      <c r="C95" s="40">
        <f t="shared" si="7"/>
        <v>1811.3769943261543</v>
      </c>
      <c r="D95" s="40">
        <f t="shared" si="4"/>
        <v>1888.1133418416869</v>
      </c>
      <c r="E95" s="41">
        <f t="shared" si="6"/>
        <v>3699.4903361678412</v>
      </c>
    </row>
    <row r="96" spans="1:5" x14ac:dyDescent="0.3">
      <c r="A96" s="39">
        <v>76</v>
      </c>
      <c r="B96" s="40">
        <f t="shared" si="5"/>
        <v>754375.75219202659</v>
      </c>
      <c r="C96" s="40">
        <f t="shared" si="7"/>
        <v>1818.1753186079841</v>
      </c>
      <c r="D96" s="40">
        <f t="shared" si="4"/>
        <v>1885.9393804800666</v>
      </c>
      <c r="E96" s="41">
        <f t="shared" si="6"/>
        <v>3704.1146990880507</v>
      </c>
    </row>
    <row r="97" spans="1:5" x14ac:dyDescent="0.3">
      <c r="A97" s="39">
        <v>77</v>
      </c>
      <c r="B97" s="40">
        <f t="shared" si="5"/>
        <v>753498.27384451043</v>
      </c>
      <c r="C97" s="40">
        <f t="shared" si="7"/>
        <v>1824.9991578506344</v>
      </c>
      <c r="D97" s="40">
        <f t="shared" si="4"/>
        <v>1883.7456846112761</v>
      </c>
      <c r="E97" s="41">
        <f t="shared" si="6"/>
        <v>3708.7448424619106</v>
      </c>
    </row>
    <row r="98" spans="1:5" x14ac:dyDescent="0.3">
      <c r="A98" s="39">
        <v>78</v>
      </c>
      <c r="B98" s="40">
        <f t="shared" si="5"/>
        <v>752612.86628001812</v>
      </c>
      <c r="C98" s="40">
        <f t="shared" si="7"/>
        <v>1831.8486078149426</v>
      </c>
      <c r="D98" s="40">
        <f t="shared" si="4"/>
        <v>1881.5321657000454</v>
      </c>
      <c r="E98" s="41">
        <f t="shared" si="6"/>
        <v>3713.3807735149881</v>
      </c>
    </row>
    <row r="99" spans="1:5" x14ac:dyDescent="0.3">
      <c r="A99" s="39">
        <v>79</v>
      </c>
      <c r="B99" s="40">
        <f t="shared" si="5"/>
        <v>751719.49394429335</v>
      </c>
      <c r="C99" s="40">
        <f t="shared" si="7"/>
        <v>1838.7237646211483</v>
      </c>
      <c r="D99" s="40">
        <f t="shared" si="4"/>
        <v>1879.2987348607335</v>
      </c>
      <c r="E99" s="41">
        <f t="shared" si="6"/>
        <v>3718.0224994818818</v>
      </c>
    </row>
    <row r="100" spans="1:5" x14ac:dyDescent="0.3">
      <c r="A100" s="39">
        <v>80</v>
      </c>
      <c r="B100" s="40">
        <f t="shared" si="5"/>
        <v>750818.1211423967</v>
      </c>
      <c r="C100" s="40">
        <f t="shared" si="7"/>
        <v>1845.6247247502424</v>
      </c>
      <c r="D100" s="40">
        <f t="shared" si="4"/>
        <v>1877.0453028559918</v>
      </c>
      <c r="E100" s="41">
        <f t="shared" si="6"/>
        <v>3722.6700276062343</v>
      </c>
    </row>
    <row r="101" spans="1:5" x14ac:dyDescent="0.3">
      <c r="A101" s="39">
        <v>81</v>
      </c>
      <c r="B101" s="40">
        <f t="shared" si="5"/>
        <v>749908.71203816845</v>
      </c>
      <c r="C101" s="40">
        <f t="shared" si="7"/>
        <v>1852.5515850453205</v>
      </c>
      <c r="D101" s="40">
        <f t="shared" si="4"/>
        <v>1874.7717800954213</v>
      </c>
      <c r="E101" s="41">
        <f t="shared" si="6"/>
        <v>3727.3233651407418</v>
      </c>
    </row>
    <row r="102" spans="1:5" x14ac:dyDescent="0.3">
      <c r="A102" s="39">
        <v>82</v>
      </c>
      <c r="B102" s="40">
        <f t="shared" si="5"/>
        <v>748991.23065368959</v>
      </c>
      <c r="C102" s="40">
        <f t="shared" si="7"/>
        <v>1859.5044427129435</v>
      </c>
      <c r="D102" s="40">
        <f t="shared" si="4"/>
        <v>1872.478076634224</v>
      </c>
      <c r="E102" s="41">
        <f t="shared" si="6"/>
        <v>3731.9825193471675</v>
      </c>
    </row>
    <row r="103" spans="1:5" x14ac:dyDescent="0.3">
      <c r="A103" s="39">
        <v>83</v>
      </c>
      <c r="B103" s="40">
        <f t="shared" si="5"/>
        <v>748065.64086874027</v>
      </c>
      <c r="C103" s="40">
        <f t="shared" si="7"/>
        <v>1866.4833953245004</v>
      </c>
      <c r="D103" s="40">
        <f t="shared" si="4"/>
        <v>1870.1641021718508</v>
      </c>
      <c r="E103" s="41">
        <f t="shared" si="6"/>
        <v>3736.6474974963512</v>
      </c>
    </row>
    <row r="104" spans="1:5" x14ac:dyDescent="0.3">
      <c r="A104" s="39">
        <v>84</v>
      </c>
      <c r="B104" s="40">
        <f t="shared" si="5"/>
        <v>747131.90642025752</v>
      </c>
      <c r="C104" s="40">
        <f t="shared" si="7"/>
        <v>1873.4885408175776</v>
      </c>
      <c r="D104" s="40">
        <f t="shared" si="4"/>
        <v>1867.8297660506439</v>
      </c>
      <c r="E104" s="41">
        <f t="shared" si="6"/>
        <v>3741.3183068682215</v>
      </c>
    </row>
    <row r="105" spans="1:5" x14ac:dyDescent="0.3">
      <c r="A105" s="39">
        <v>85</v>
      </c>
      <c r="B105" s="40">
        <f t="shared" si="5"/>
        <v>746189.99090178916</v>
      </c>
      <c r="C105" s="40">
        <f t="shared" si="7"/>
        <v>1880.5199774973339</v>
      </c>
      <c r="D105" s="40">
        <f t="shared" si="4"/>
        <v>1865.4749772544728</v>
      </c>
      <c r="E105" s="41">
        <f t="shared" si="6"/>
        <v>3745.9949547518067</v>
      </c>
    </row>
    <row r="106" spans="1:5" x14ac:dyDescent="0.3">
      <c r="A106" s="39">
        <v>86</v>
      </c>
      <c r="B106" s="40">
        <f t="shared" si="5"/>
        <v>745239.85776294721</v>
      </c>
      <c r="C106" s="40">
        <f t="shared" si="7"/>
        <v>1887.5778040378782</v>
      </c>
      <c r="D106" s="40">
        <f t="shared" si="4"/>
        <v>1863.099644407368</v>
      </c>
      <c r="E106" s="41">
        <f t="shared" si="6"/>
        <v>3750.6774484452462</v>
      </c>
    </row>
    <row r="107" spans="1:5" x14ac:dyDescent="0.3">
      <c r="A107" s="39">
        <v>87</v>
      </c>
      <c r="B107" s="40">
        <f t="shared" si="5"/>
        <v>744281.47030885797</v>
      </c>
      <c r="C107" s="40">
        <f t="shared" si="7"/>
        <v>1894.6621194836578</v>
      </c>
      <c r="D107" s="40">
        <f t="shared" si="4"/>
        <v>1860.7036757721451</v>
      </c>
      <c r="E107" s="41">
        <f t="shared" si="6"/>
        <v>3755.3657952558028</v>
      </c>
    </row>
    <row r="108" spans="1:5" x14ac:dyDescent="0.3">
      <c r="A108" s="39">
        <v>88</v>
      </c>
      <c r="B108" s="40">
        <f t="shared" si="5"/>
        <v>743314.791699611</v>
      </c>
      <c r="C108" s="40">
        <f t="shared" si="7"/>
        <v>1901.773023250845</v>
      </c>
      <c r="D108" s="40">
        <f t="shared" si="4"/>
        <v>1858.2869792490276</v>
      </c>
      <c r="E108" s="41">
        <f t="shared" si="6"/>
        <v>3760.0600024998726</v>
      </c>
    </row>
    <row r="109" spans="1:5" x14ac:dyDescent="0.3">
      <c r="A109" s="39">
        <v>89</v>
      </c>
      <c r="B109" s="40">
        <f t="shared" si="5"/>
        <v>742339.78494970559</v>
      </c>
      <c r="C109" s="40">
        <f t="shared" si="7"/>
        <v>1908.9106151287333</v>
      </c>
      <c r="D109" s="40">
        <f t="shared" si="4"/>
        <v>1855.849462374264</v>
      </c>
      <c r="E109" s="41">
        <f t="shared" si="6"/>
        <v>3764.7600775029973</v>
      </c>
    </row>
    <row r="110" spans="1:5" x14ac:dyDescent="0.3">
      <c r="A110" s="39">
        <v>90</v>
      </c>
      <c r="B110" s="40">
        <f t="shared" si="5"/>
        <v>741356.41292749508</v>
      </c>
      <c r="C110" s="40">
        <f t="shared" si="7"/>
        <v>1916.0749952811382</v>
      </c>
      <c r="D110" s="40">
        <f t="shared" si="4"/>
        <v>1853.3910323187376</v>
      </c>
      <c r="E110" s="41">
        <f t="shared" si="6"/>
        <v>3769.4660275998758</v>
      </c>
    </row>
    <row r="111" spans="1:5" x14ac:dyDescent="0.3">
      <c r="A111" s="39">
        <v>91</v>
      </c>
      <c r="B111" s="40">
        <f t="shared" si="5"/>
        <v>740364.63835462916</v>
      </c>
      <c r="C111" s="40">
        <f t="shared" si="7"/>
        <v>1923.2662642478024</v>
      </c>
      <c r="D111" s="40">
        <f t="shared" si="4"/>
        <v>1850.911595886573</v>
      </c>
      <c r="E111" s="41">
        <f t="shared" si="6"/>
        <v>3774.1778601343754</v>
      </c>
    </row>
    <row r="112" spans="1:5" x14ac:dyDescent="0.3">
      <c r="A112" s="39">
        <v>92</v>
      </c>
      <c r="B112" s="40">
        <f t="shared" si="5"/>
        <v>739364.42380549433</v>
      </c>
      <c r="C112" s="40">
        <f t="shared" si="7"/>
        <v>1930.4845229458074</v>
      </c>
      <c r="D112" s="40">
        <f t="shared" si="4"/>
        <v>1848.4110595137358</v>
      </c>
      <c r="E112" s="41">
        <f t="shared" si="6"/>
        <v>3778.8955824595432</v>
      </c>
    </row>
    <row r="113" spans="1:5" x14ac:dyDescent="0.3">
      <c r="A113" s="39">
        <v>93</v>
      </c>
      <c r="B113" s="40">
        <f t="shared" si="5"/>
        <v>738355.73170665163</v>
      </c>
      <c r="C113" s="40">
        <f t="shared" si="7"/>
        <v>1937.7298726709885</v>
      </c>
      <c r="D113" s="40">
        <f t="shared" si="4"/>
        <v>1845.8893292666291</v>
      </c>
      <c r="E113" s="41">
        <f t="shared" si="6"/>
        <v>3783.6192019376176</v>
      </c>
    </row>
    <row r="114" spans="1:5" x14ac:dyDescent="0.3">
      <c r="A114" s="39">
        <v>94</v>
      </c>
      <c r="B114" s="40">
        <f t="shared" si="5"/>
        <v>737338.52433627308</v>
      </c>
      <c r="C114" s="40">
        <f t="shared" si="7"/>
        <v>1945.0024150993568</v>
      </c>
      <c r="D114" s="40">
        <f t="shared" si="4"/>
        <v>1843.3463108406827</v>
      </c>
      <c r="E114" s="41">
        <f t="shared" si="6"/>
        <v>3788.3487259400395</v>
      </c>
    </row>
    <row r="115" spans="1:5" x14ac:dyDescent="0.3">
      <c r="A115" s="39">
        <v>95</v>
      </c>
      <c r="B115" s="40">
        <f t="shared" si="5"/>
        <v>736312.76382357511</v>
      </c>
      <c r="C115" s="40">
        <f t="shared" si="7"/>
        <v>1952.3022522885265</v>
      </c>
      <c r="D115" s="40">
        <f t="shared" si="4"/>
        <v>1840.7819095589377</v>
      </c>
      <c r="E115" s="41">
        <f t="shared" si="6"/>
        <v>3793.0841618474642</v>
      </c>
    </row>
    <row r="116" spans="1:5" x14ac:dyDescent="0.3">
      <c r="A116" s="39">
        <v>96</v>
      </c>
      <c r="B116" s="40">
        <f t="shared" si="5"/>
        <v>735278.41214825062</v>
      </c>
      <c r="C116" s="40">
        <f t="shared" si="7"/>
        <v>1959.6294866791466</v>
      </c>
      <c r="D116" s="40">
        <f t="shared" si="4"/>
        <v>1838.1960303706267</v>
      </c>
      <c r="E116" s="41">
        <f t="shared" si="6"/>
        <v>3797.8255170497732</v>
      </c>
    </row>
    <row r="117" spans="1:5" x14ac:dyDescent="0.3">
      <c r="A117" s="39">
        <v>97</v>
      </c>
      <c r="B117" s="40">
        <f t="shared" si="5"/>
        <v>734235.43113989849</v>
      </c>
      <c r="C117" s="40">
        <f t="shared" si="7"/>
        <v>1966.9842210963388</v>
      </c>
      <c r="D117" s="40">
        <f t="shared" si="4"/>
        <v>1835.5885778497463</v>
      </c>
      <c r="E117" s="41">
        <f t="shared" si="6"/>
        <v>3802.5727989460852</v>
      </c>
    </row>
    <row r="118" spans="1:5" x14ac:dyDescent="0.3">
      <c r="A118" s="39">
        <v>98</v>
      </c>
      <c r="B118" s="40">
        <f t="shared" si="5"/>
        <v>733183.78247745056</v>
      </c>
      <c r="C118" s="40">
        <f t="shared" si="7"/>
        <v>1974.3665587511414</v>
      </c>
      <c r="D118" s="40">
        <f t="shared" si="4"/>
        <v>1832.9594561936265</v>
      </c>
      <c r="E118" s="41">
        <f t="shared" si="6"/>
        <v>3807.3260149447678</v>
      </c>
    </row>
    <row r="119" spans="1:5" x14ac:dyDescent="0.3">
      <c r="A119" s="39">
        <v>99</v>
      </c>
      <c r="B119" s="40">
        <f t="shared" si="5"/>
        <v>732123.42768859782</v>
      </c>
      <c r="C119" s="40">
        <f t="shared" si="7"/>
        <v>1981.776603241954</v>
      </c>
      <c r="D119" s="40">
        <f t="shared" si="4"/>
        <v>1830.3085692214945</v>
      </c>
      <c r="E119" s="41">
        <f t="shared" si="6"/>
        <v>3812.0851724634485</v>
      </c>
    </row>
    <row r="120" spans="1:5" x14ac:dyDescent="0.3">
      <c r="A120" s="39">
        <v>100</v>
      </c>
      <c r="B120" s="40">
        <f t="shared" si="5"/>
        <v>731054.32814921252</v>
      </c>
      <c r="C120" s="40">
        <f t="shared" si="7"/>
        <v>1989.2144585559965</v>
      </c>
      <c r="D120" s="40">
        <f t="shared" si="4"/>
        <v>1827.6358203730313</v>
      </c>
      <c r="E120" s="41">
        <f t="shared" si="6"/>
        <v>3816.8502789290278</v>
      </c>
    </row>
    <row r="121" spans="1:5" x14ac:dyDescent="0.3">
      <c r="A121" s="39">
        <v>101</v>
      </c>
      <c r="B121" s="40">
        <f t="shared" si="5"/>
        <v>729976.44508276985</v>
      </c>
      <c r="C121" s="40">
        <f t="shared" si="7"/>
        <v>1996.6802290707642</v>
      </c>
      <c r="D121" s="40">
        <f t="shared" si="4"/>
        <v>1824.9411127069247</v>
      </c>
      <c r="E121" s="41">
        <f t="shared" si="6"/>
        <v>3821.6213417776889</v>
      </c>
    </row>
    <row r="122" spans="1:5" x14ac:dyDescent="0.3">
      <c r="A122" s="39">
        <v>102</v>
      </c>
      <c r="B122" s="40">
        <f t="shared" si="5"/>
        <v>728889.73955976625</v>
      </c>
      <c r="C122" s="40">
        <f t="shared" si="7"/>
        <v>2004.1740195554951</v>
      </c>
      <c r="D122" s="40">
        <f t="shared" si="4"/>
        <v>1822.2243488994156</v>
      </c>
      <c r="E122" s="41">
        <f t="shared" si="6"/>
        <v>3826.3983684549107</v>
      </c>
    </row>
    <row r="123" spans="1:5" x14ac:dyDescent="0.3">
      <c r="A123" s="39">
        <v>103</v>
      </c>
      <c r="B123" s="40">
        <f t="shared" si="5"/>
        <v>727794.17249713605</v>
      </c>
      <c r="C123" s="40">
        <f t="shared" si="7"/>
        <v>2011.6959351726391</v>
      </c>
      <c r="D123" s="40">
        <f t="shared" si="4"/>
        <v>1819.4854312428401</v>
      </c>
      <c r="E123" s="41">
        <f t="shared" si="6"/>
        <v>3831.1813664154793</v>
      </c>
    </row>
    <row r="124" spans="1:5" x14ac:dyDescent="0.3">
      <c r="A124" s="39">
        <v>104</v>
      </c>
      <c r="B124" s="40">
        <f t="shared" si="5"/>
        <v>726689.70465766592</v>
      </c>
      <c r="C124" s="40">
        <f t="shared" si="7"/>
        <v>2019.2460814793335</v>
      </c>
      <c r="D124" s="40">
        <f t="shared" si="4"/>
        <v>1816.7242616441649</v>
      </c>
      <c r="E124" s="41">
        <f t="shared" si="6"/>
        <v>3835.9703431234984</v>
      </c>
    </row>
    <row r="125" spans="1:5" x14ac:dyDescent="0.3">
      <c r="A125" s="39">
        <v>105</v>
      </c>
      <c r="B125" s="40">
        <f t="shared" si="5"/>
        <v>725576.29664940678</v>
      </c>
      <c r="C125" s="40">
        <f t="shared" si="7"/>
        <v>2026.8245644288857</v>
      </c>
      <c r="D125" s="40">
        <f t="shared" si="4"/>
        <v>1813.9407416235169</v>
      </c>
      <c r="E125" s="41">
        <f t="shared" si="6"/>
        <v>3840.7653060524026</v>
      </c>
    </row>
    <row r="126" spans="1:5" x14ac:dyDescent="0.3">
      <c r="A126" s="39">
        <v>106</v>
      </c>
      <c r="B126" s="40">
        <f t="shared" si="5"/>
        <v>724453.90892508405</v>
      </c>
      <c r="C126" s="40">
        <f t="shared" si="7"/>
        <v>2034.4314903722579</v>
      </c>
      <c r="D126" s="40">
        <f t="shared" si="4"/>
        <v>1811.1347723127101</v>
      </c>
      <c r="E126" s="41">
        <f t="shared" si="6"/>
        <v>3845.566262684968</v>
      </c>
    </row>
    <row r="127" spans="1:5" x14ac:dyDescent="0.3">
      <c r="A127" s="39">
        <v>107</v>
      </c>
      <c r="B127" s="40">
        <f t="shared" si="5"/>
        <v>723322.50178150518</v>
      </c>
      <c r="C127" s="40">
        <f t="shared" si="7"/>
        <v>2042.0669660595613</v>
      </c>
      <c r="D127" s="40">
        <f t="shared" si="4"/>
        <v>1808.3062544537629</v>
      </c>
      <c r="E127" s="41">
        <f t="shared" si="6"/>
        <v>3850.3732205133242</v>
      </c>
    </row>
    <row r="128" spans="1:5" x14ac:dyDescent="0.3">
      <c r="A128" s="39">
        <v>108</v>
      </c>
      <c r="B128" s="40">
        <f t="shared" si="5"/>
        <v>722182.03535896481</v>
      </c>
      <c r="C128" s="40">
        <f t="shared" si="7"/>
        <v>2049.7310986415537</v>
      </c>
      <c r="D128" s="40">
        <f t="shared" si="4"/>
        <v>1805.4550883974121</v>
      </c>
      <c r="E128" s="41">
        <f t="shared" si="6"/>
        <v>3855.1861870389657</v>
      </c>
    </row>
    <row r="129" spans="1:5" x14ac:dyDescent="0.3">
      <c r="A129" s="39">
        <v>109</v>
      </c>
      <c r="B129" s="40">
        <f t="shared" si="5"/>
        <v>721032.46964064869</v>
      </c>
      <c r="C129" s="40">
        <f t="shared" si="7"/>
        <v>2057.4239956711426</v>
      </c>
      <c r="D129" s="40">
        <f t="shared" si="4"/>
        <v>1802.5811741016219</v>
      </c>
      <c r="E129" s="41">
        <f t="shared" si="6"/>
        <v>3860.0051697727645</v>
      </c>
    </row>
    <row r="130" spans="1:5" x14ac:dyDescent="0.3">
      <c r="A130" s="39">
        <v>110</v>
      </c>
      <c r="B130" s="40">
        <f t="shared" si="5"/>
        <v>719873.76445203379</v>
      </c>
      <c r="C130" s="40">
        <f t="shared" si="7"/>
        <v>2065.1457651048959</v>
      </c>
      <c r="D130" s="40">
        <f t="shared" si="4"/>
        <v>1799.6844111300845</v>
      </c>
      <c r="E130" s="41">
        <f t="shared" si="6"/>
        <v>3864.8301762349802</v>
      </c>
    </row>
    <row r="131" spans="1:5" x14ac:dyDescent="0.3">
      <c r="A131" s="39">
        <v>111</v>
      </c>
      <c r="B131" s="40">
        <f t="shared" si="5"/>
        <v>718705.87946028751</v>
      </c>
      <c r="C131" s="40">
        <f t="shared" si="7"/>
        <v>2072.8965153045551</v>
      </c>
      <c r="D131" s="40">
        <f t="shared" si="4"/>
        <v>1796.7646986507189</v>
      </c>
      <c r="E131" s="41">
        <f t="shared" si="6"/>
        <v>3869.661213955274</v>
      </c>
    </row>
    <row r="132" spans="1:5" x14ac:dyDescent="0.3">
      <c r="A132" s="39">
        <v>112</v>
      </c>
      <c r="B132" s="40">
        <f t="shared" si="5"/>
        <v>717528.77417366416</v>
      </c>
      <c r="C132" s="40">
        <f t="shared" si="7"/>
        <v>2080.6763550385576</v>
      </c>
      <c r="D132" s="40">
        <f t="shared" si="4"/>
        <v>1793.8219354341604</v>
      </c>
      <c r="E132" s="41">
        <f t="shared" si="6"/>
        <v>3874.4982904727181</v>
      </c>
    </row>
    <row r="133" spans="1:5" x14ac:dyDescent="0.3">
      <c r="A133" s="39">
        <v>113</v>
      </c>
      <c r="B133" s="40">
        <f t="shared" si="5"/>
        <v>716342.40794089891</v>
      </c>
      <c r="C133" s="40">
        <f t="shared" si="7"/>
        <v>2088.4853934835614</v>
      </c>
      <c r="D133" s="40">
        <f t="shared" si="4"/>
        <v>1790.8560198522473</v>
      </c>
      <c r="E133" s="41">
        <f t="shared" si="6"/>
        <v>3879.3414133358087</v>
      </c>
    </row>
    <row r="134" spans="1:5" x14ac:dyDescent="0.3">
      <c r="A134" s="39">
        <v>114</v>
      </c>
      <c r="B134" s="40">
        <f t="shared" si="5"/>
        <v>715146.73995059961</v>
      </c>
      <c r="C134" s="40">
        <f t="shared" si="7"/>
        <v>2096.3237402259792</v>
      </c>
      <c r="D134" s="40">
        <f t="shared" si="4"/>
        <v>1787.8668498764991</v>
      </c>
      <c r="E134" s="41">
        <f t="shared" si="6"/>
        <v>3884.1905901024784</v>
      </c>
    </row>
    <row r="135" spans="1:5" x14ac:dyDescent="0.3">
      <c r="A135" s="39">
        <v>115</v>
      </c>
      <c r="B135" s="40">
        <f t="shared" si="5"/>
        <v>713941.72923063661</v>
      </c>
      <c r="C135" s="40">
        <f t="shared" si="7"/>
        <v>2104.191505263515</v>
      </c>
      <c r="D135" s="40">
        <f t="shared" si="4"/>
        <v>1784.8543230765915</v>
      </c>
      <c r="E135" s="41">
        <f t="shared" si="6"/>
        <v>3889.0458283401063</v>
      </c>
    </row>
    <row r="136" spans="1:5" x14ac:dyDescent="0.3">
      <c r="A136" s="39">
        <v>116</v>
      </c>
      <c r="B136" s="40">
        <f t="shared" si="5"/>
        <v>712727.33464752976</v>
      </c>
      <c r="C136" s="40">
        <f t="shared" si="7"/>
        <v>2112.0887990067067</v>
      </c>
      <c r="D136" s="40">
        <f t="shared" si="4"/>
        <v>1781.8183366188243</v>
      </c>
      <c r="E136" s="41">
        <f t="shared" si="6"/>
        <v>3893.9071356255313</v>
      </c>
    </row>
    <row r="137" spans="1:5" x14ac:dyDescent="0.3">
      <c r="A137" s="39">
        <v>117</v>
      </c>
      <c r="B137" s="40">
        <f t="shared" si="5"/>
        <v>711503.51490583376</v>
      </c>
      <c r="C137" s="40">
        <f t="shared" si="7"/>
        <v>2120.0157322804785</v>
      </c>
      <c r="D137" s="40">
        <f t="shared" si="4"/>
        <v>1778.7587872645845</v>
      </c>
      <c r="E137" s="41">
        <f t="shared" si="6"/>
        <v>3898.774519545063</v>
      </c>
    </row>
    <row r="138" spans="1:5" x14ac:dyDescent="0.3">
      <c r="A138" s="39">
        <v>118</v>
      </c>
      <c r="B138" s="40">
        <f t="shared" si="5"/>
        <v>710270.22854752024</v>
      </c>
      <c r="C138" s="40">
        <f t="shared" si="7"/>
        <v>2127.9724163256933</v>
      </c>
      <c r="D138" s="40">
        <f t="shared" si="4"/>
        <v>1775.6755713688005</v>
      </c>
      <c r="E138" s="41">
        <f t="shared" si="6"/>
        <v>3903.6479876944941</v>
      </c>
    </row>
    <row r="139" spans="1:5" x14ac:dyDescent="0.3">
      <c r="A139" s="39">
        <v>119</v>
      </c>
      <c r="B139" s="40">
        <f t="shared" si="5"/>
        <v>709027.43395135854</v>
      </c>
      <c r="C139" s="40">
        <f t="shared" si="7"/>
        <v>2135.9589628007157</v>
      </c>
      <c r="D139" s="40">
        <f t="shared" si="4"/>
        <v>1772.5685848783965</v>
      </c>
      <c r="E139" s="41">
        <f t="shared" si="6"/>
        <v>3908.5275476791121</v>
      </c>
    </row>
    <row r="140" spans="1:5" x14ac:dyDescent="0.3">
      <c r="A140" s="39">
        <v>120</v>
      </c>
      <c r="B140" s="40">
        <f t="shared" si="5"/>
        <v>707775.08933229349</v>
      </c>
      <c r="C140" s="40">
        <f t="shared" si="7"/>
        <v>2143.9754837829773</v>
      </c>
      <c r="D140" s="40">
        <f t="shared" si="4"/>
        <v>1769.4377233307337</v>
      </c>
      <c r="E140" s="41">
        <f t="shared" si="6"/>
        <v>3913.413207113711</v>
      </c>
    </row>
    <row r="141" spans="1:5" x14ac:dyDescent="0.3">
      <c r="A141" s="39">
        <v>121</v>
      </c>
      <c r="B141" s="40">
        <f t="shared" si="5"/>
        <v>706513.15274082113</v>
      </c>
      <c r="C141" s="40">
        <f t="shared" si="7"/>
        <v>2152.0220917705501</v>
      </c>
      <c r="D141" s="40">
        <f t="shared" si="4"/>
        <v>1766.2828818520529</v>
      </c>
      <c r="E141" s="41">
        <f t="shared" si="6"/>
        <v>3918.304973622603</v>
      </c>
    </row>
    <row r="142" spans="1:5" x14ac:dyDescent="0.3">
      <c r="A142" s="39">
        <v>122</v>
      </c>
      <c r="B142" s="40">
        <f t="shared" si="5"/>
        <v>705241.58206236188</v>
      </c>
      <c r="C142" s="40">
        <f t="shared" si="7"/>
        <v>2160.0988996837264</v>
      </c>
      <c r="D142" s="40">
        <f t="shared" si="4"/>
        <v>1763.1039551559047</v>
      </c>
      <c r="E142" s="41">
        <f t="shared" si="6"/>
        <v>3923.2028548396311</v>
      </c>
    </row>
    <row r="143" spans="1:5" x14ac:dyDescent="0.3">
      <c r="A143" s="39">
        <v>123</v>
      </c>
      <c r="B143" s="40">
        <f t="shared" si="5"/>
        <v>703960.33501663152</v>
      </c>
      <c r="C143" s="40">
        <f t="shared" si="7"/>
        <v>2168.2060208666016</v>
      </c>
      <c r="D143" s="40">
        <f t="shared" si="4"/>
        <v>1759.9008375415788</v>
      </c>
      <c r="E143" s="41">
        <f t="shared" si="6"/>
        <v>3928.1068584081804</v>
      </c>
    </row>
    <row r="144" spans="1:5" x14ac:dyDescent="0.3">
      <c r="A144" s="39">
        <v>124</v>
      </c>
      <c r="B144" s="40">
        <f t="shared" si="5"/>
        <v>702669.36915700953</v>
      </c>
      <c r="C144" s="40">
        <f t="shared" si="7"/>
        <v>2176.3435690886668</v>
      </c>
      <c r="D144" s="40">
        <f t="shared" si="4"/>
        <v>1756.6734228925238</v>
      </c>
      <c r="E144" s="41">
        <f t="shared" si="6"/>
        <v>3933.0169919811906</v>
      </c>
    </row>
    <row r="145" spans="1:5" x14ac:dyDescent="0.3">
      <c r="A145" s="39">
        <v>125</v>
      </c>
      <c r="B145" s="40">
        <f t="shared" si="5"/>
        <v>701368.64186990575</v>
      </c>
      <c r="C145" s="40">
        <f t="shared" si="7"/>
        <v>2184.5116585464029</v>
      </c>
      <c r="D145" s="40">
        <f t="shared" si="4"/>
        <v>1753.4216046747645</v>
      </c>
      <c r="E145" s="41">
        <f t="shared" si="6"/>
        <v>3937.9332632211672</v>
      </c>
    </row>
    <row r="146" spans="1:5" x14ac:dyDescent="0.3">
      <c r="A146" s="39">
        <v>126</v>
      </c>
      <c r="B146" s="40">
        <f t="shared" si="5"/>
        <v>700058.11037412356</v>
      </c>
      <c r="C146" s="40">
        <f t="shared" si="7"/>
        <v>2192.7104038648849</v>
      </c>
      <c r="D146" s="40">
        <f t="shared" si="4"/>
        <v>1750.145275935309</v>
      </c>
      <c r="E146" s="41">
        <f t="shared" si="6"/>
        <v>3942.8556798001937</v>
      </c>
    </row>
    <row r="147" spans="1:5" x14ac:dyDescent="0.3">
      <c r="A147" s="39">
        <v>127</v>
      </c>
      <c r="B147" s="40">
        <f t="shared" si="5"/>
        <v>698737.73172022146</v>
      </c>
      <c r="C147" s="40">
        <f t="shared" si="7"/>
        <v>2200.9399200993903</v>
      </c>
      <c r="D147" s="40">
        <f t="shared" si="4"/>
        <v>1746.8443293005537</v>
      </c>
      <c r="E147" s="41">
        <f t="shared" si="6"/>
        <v>3947.7842493999437</v>
      </c>
    </row>
    <row r="148" spans="1:5" x14ac:dyDescent="0.3">
      <c r="A148" s="39">
        <v>128</v>
      </c>
      <c r="B148" s="40">
        <f t="shared" si="5"/>
        <v>697407.46278987231</v>
      </c>
      <c r="C148" s="40">
        <f t="shared" si="7"/>
        <v>2209.2003227370124</v>
      </c>
      <c r="D148" s="40">
        <f t="shared" si="4"/>
        <v>1743.5186569746809</v>
      </c>
      <c r="E148" s="41">
        <f t="shared" si="6"/>
        <v>3952.7189797116935</v>
      </c>
    </row>
    <row r="149" spans="1:5" x14ac:dyDescent="0.3">
      <c r="A149" s="39">
        <v>129</v>
      </c>
      <c r="B149" s="40">
        <f t="shared" si="5"/>
        <v>696067.26029521925</v>
      </c>
      <c r="C149" s="40">
        <f t="shared" si="7"/>
        <v>2217.4917276982851</v>
      </c>
      <c r="D149" s="40">
        <f t="shared" ref="D149:D212" si="8">B149*C$8</f>
        <v>1740.1681507380481</v>
      </c>
      <c r="E149" s="41">
        <f t="shared" si="6"/>
        <v>3957.6598784363332</v>
      </c>
    </row>
    <row r="150" spans="1:5" x14ac:dyDescent="0.3">
      <c r="A150" s="39">
        <v>130</v>
      </c>
      <c r="B150" s="40">
        <f t="shared" ref="B150:B213" si="9">(B149-C149)*(1+C$10)</f>
        <v>694717.08077823045</v>
      </c>
      <c r="C150" s="40">
        <f t="shared" si="7"/>
        <v>2225.814251338802</v>
      </c>
      <c r="D150" s="40">
        <f t="shared" si="8"/>
        <v>1736.7927019455763</v>
      </c>
      <c r="E150" s="41">
        <f t="shared" ref="E150:E213" si="10">IF(B150&lt;1,0,E149*(1+C$10))</f>
        <v>3962.6069532843785</v>
      </c>
    </row>
    <row r="151" spans="1:5" x14ac:dyDescent="0.3">
      <c r="A151" s="39">
        <v>131</v>
      </c>
      <c r="B151" s="40">
        <f t="shared" si="9"/>
        <v>693356.88061005017</v>
      </c>
      <c r="C151" s="40">
        <f t="shared" ref="C151:C214" si="11">IF(B151&gt;1,E151-D151,0)</f>
        <v>2234.1680104508582</v>
      </c>
      <c r="D151" s="40">
        <f t="shared" si="8"/>
        <v>1733.3922015251255</v>
      </c>
      <c r="E151" s="41">
        <f t="shared" si="10"/>
        <v>3967.5602119759837</v>
      </c>
    </row>
    <row r="152" spans="1:5" x14ac:dyDescent="0.3">
      <c r="A152" s="39">
        <v>132</v>
      </c>
      <c r="B152" s="40">
        <f t="shared" si="9"/>
        <v>691986.61599034874</v>
      </c>
      <c r="C152" s="40">
        <f t="shared" si="11"/>
        <v>2242.5531222650816</v>
      </c>
      <c r="D152" s="40">
        <f t="shared" si="8"/>
        <v>1729.9665399758719</v>
      </c>
      <c r="E152" s="41">
        <f t="shared" si="10"/>
        <v>3972.5196622409535</v>
      </c>
    </row>
    <row r="153" spans="1:5" x14ac:dyDescent="0.3">
      <c r="A153" s="39">
        <v>133</v>
      </c>
      <c r="B153" s="40">
        <f t="shared" si="9"/>
        <v>690606.24294666876</v>
      </c>
      <c r="C153" s="40">
        <f t="shared" si="11"/>
        <v>2250.9697044520826</v>
      </c>
      <c r="D153" s="40">
        <f t="shared" si="8"/>
        <v>1726.5156073666719</v>
      </c>
      <c r="E153" s="41">
        <f t="shared" si="10"/>
        <v>3977.4853118187548</v>
      </c>
    </row>
    <row r="154" spans="1:5" x14ac:dyDescent="0.3">
      <c r="A154" s="39">
        <v>134</v>
      </c>
      <c r="B154" s="40">
        <f t="shared" si="9"/>
        <v>689215.71733376943</v>
      </c>
      <c r="C154" s="40">
        <f t="shared" si="11"/>
        <v>2259.4178751241043</v>
      </c>
      <c r="D154" s="40">
        <f t="shared" si="8"/>
        <v>1723.0392933344235</v>
      </c>
      <c r="E154" s="41">
        <f t="shared" si="10"/>
        <v>3982.457168458528</v>
      </c>
    </row>
    <row r="155" spans="1:5" x14ac:dyDescent="0.3">
      <c r="A155" s="39">
        <v>135</v>
      </c>
      <c r="B155" s="40">
        <f t="shared" si="9"/>
        <v>687814.99483296857</v>
      </c>
      <c r="C155" s="40">
        <f t="shared" si="11"/>
        <v>2267.8977528366795</v>
      </c>
      <c r="D155" s="40">
        <f t="shared" si="8"/>
        <v>1719.5374870824214</v>
      </c>
      <c r="E155" s="41">
        <f t="shared" si="10"/>
        <v>3987.4352399191012</v>
      </c>
    </row>
    <row r="156" spans="1:5" x14ac:dyDescent="0.3">
      <c r="A156" s="39">
        <v>136</v>
      </c>
      <c r="B156" s="40">
        <f t="shared" si="9"/>
        <v>686404.03095148201</v>
      </c>
      <c r="C156" s="40">
        <f t="shared" si="11"/>
        <v>2276.4094565902951</v>
      </c>
      <c r="D156" s="40">
        <f t="shared" si="8"/>
        <v>1716.0100773787051</v>
      </c>
      <c r="E156" s="41">
        <f t="shared" si="10"/>
        <v>3992.419533969</v>
      </c>
    </row>
    <row r="157" spans="1:5" x14ac:dyDescent="0.3">
      <c r="A157" s="39">
        <v>137</v>
      </c>
      <c r="B157" s="40">
        <f t="shared" si="9"/>
        <v>684982.78102176031</v>
      </c>
      <c r="C157" s="40">
        <f t="shared" si="11"/>
        <v>2284.9531058320599</v>
      </c>
      <c r="D157" s="40">
        <f t="shared" si="8"/>
        <v>1712.4569525544009</v>
      </c>
      <c r="E157" s="41">
        <f t="shared" si="10"/>
        <v>3997.4100583864611</v>
      </c>
    </row>
    <row r="158" spans="1:5" x14ac:dyDescent="0.3">
      <c r="A158" s="39">
        <v>138</v>
      </c>
      <c r="B158" s="40">
        <f t="shared" si="9"/>
        <v>683551.20020082314</v>
      </c>
      <c r="C158" s="40">
        <f t="shared" si="11"/>
        <v>2293.5288204573862</v>
      </c>
      <c r="D158" s="40">
        <f t="shared" si="8"/>
        <v>1708.8780005020578</v>
      </c>
      <c r="E158" s="41">
        <f t="shared" si="10"/>
        <v>4002.4068209594438</v>
      </c>
    </row>
    <row r="159" spans="1:5" x14ac:dyDescent="0.3">
      <c r="A159" s="39">
        <v>139</v>
      </c>
      <c r="B159" s="40">
        <f t="shared" si="9"/>
        <v>682109.24346959114</v>
      </c>
      <c r="C159" s="40">
        <f t="shared" si="11"/>
        <v>2302.1367208116653</v>
      </c>
      <c r="D159" s="40">
        <f t="shared" si="8"/>
        <v>1705.273108673978</v>
      </c>
      <c r="E159" s="41">
        <f t="shared" si="10"/>
        <v>4007.4098294856431</v>
      </c>
    </row>
    <row r="160" spans="1:5" x14ac:dyDescent="0.3">
      <c r="A160" s="39">
        <v>140</v>
      </c>
      <c r="B160" s="40">
        <f t="shared" si="9"/>
        <v>680656.8656322154</v>
      </c>
      <c r="C160" s="40">
        <f t="shared" si="11"/>
        <v>2310.7769276919616</v>
      </c>
      <c r="D160" s="40">
        <f t="shared" si="8"/>
        <v>1701.6421640805386</v>
      </c>
      <c r="E160" s="41">
        <f t="shared" si="10"/>
        <v>4012.4190917725</v>
      </c>
    </row>
    <row r="161" spans="1:5" x14ac:dyDescent="0.3">
      <c r="A161" s="39">
        <v>141</v>
      </c>
      <c r="B161" s="40">
        <f t="shared" si="9"/>
        <v>679194.02131540398</v>
      </c>
      <c r="C161" s="40">
        <f t="shared" si="11"/>
        <v>2319.4495623487055</v>
      </c>
      <c r="D161" s="40">
        <f t="shared" si="8"/>
        <v>1697.98505328851</v>
      </c>
      <c r="E161" s="41">
        <f t="shared" si="10"/>
        <v>4017.4346156372153</v>
      </c>
    </row>
    <row r="162" spans="1:5" x14ac:dyDescent="0.3">
      <c r="A162" s="39">
        <v>142</v>
      </c>
      <c r="B162" s="40">
        <f t="shared" si="9"/>
        <v>677720.66496774659</v>
      </c>
      <c r="C162" s="40">
        <f t="shared" si="11"/>
        <v>2328.1547464873952</v>
      </c>
      <c r="D162" s="40">
        <f t="shared" si="8"/>
        <v>1694.3016624193665</v>
      </c>
      <c r="E162" s="41">
        <f t="shared" si="10"/>
        <v>4022.4564089067617</v>
      </c>
    </row>
    <row r="163" spans="1:5" x14ac:dyDescent="0.3">
      <c r="A163" s="39">
        <v>143</v>
      </c>
      <c r="B163" s="40">
        <f t="shared" si="9"/>
        <v>676236.75085903576</v>
      </c>
      <c r="C163" s="40">
        <f t="shared" si="11"/>
        <v>2336.8926022703054</v>
      </c>
      <c r="D163" s="40">
        <f t="shared" si="8"/>
        <v>1690.5918771475895</v>
      </c>
      <c r="E163" s="41">
        <f t="shared" si="10"/>
        <v>4027.4844794178948</v>
      </c>
    </row>
    <row r="164" spans="1:5" x14ac:dyDescent="0.3">
      <c r="A164" s="39">
        <v>144</v>
      </c>
      <c r="B164" s="40">
        <f t="shared" si="9"/>
        <v>674742.23307958629</v>
      </c>
      <c r="C164" s="40">
        <f t="shared" si="11"/>
        <v>2345.6632523182016</v>
      </c>
      <c r="D164" s="40">
        <f t="shared" si="8"/>
        <v>1686.8555826989657</v>
      </c>
      <c r="E164" s="41">
        <f t="shared" si="10"/>
        <v>4032.518835017167</v>
      </c>
    </row>
    <row r="165" spans="1:5" x14ac:dyDescent="0.3">
      <c r="A165" s="39">
        <v>145</v>
      </c>
      <c r="B165" s="40">
        <f t="shared" si="9"/>
        <v>673237.06553955225</v>
      </c>
      <c r="C165" s="40">
        <f t="shared" si="11"/>
        <v>2354.4668197120582</v>
      </c>
      <c r="D165" s="40">
        <f t="shared" si="8"/>
        <v>1683.0926638488806</v>
      </c>
      <c r="E165" s="41">
        <f t="shared" si="10"/>
        <v>4037.5594835609386</v>
      </c>
    </row>
    <row r="166" spans="1:5" x14ac:dyDescent="0.3">
      <c r="A166" s="39">
        <v>146</v>
      </c>
      <c r="B166" s="40">
        <f t="shared" si="9"/>
        <v>671721.20196823997</v>
      </c>
      <c r="C166" s="40">
        <f t="shared" si="11"/>
        <v>2363.3034279947897</v>
      </c>
      <c r="D166" s="40">
        <f t="shared" si="8"/>
        <v>1679.3030049206</v>
      </c>
      <c r="E166" s="41">
        <f t="shared" si="10"/>
        <v>4042.6064329153896</v>
      </c>
    </row>
    <row r="167" spans="1:5" x14ac:dyDescent="0.3">
      <c r="A167" s="39">
        <v>147</v>
      </c>
      <c r="B167" s="40">
        <f t="shared" si="9"/>
        <v>670194.59591342043</v>
      </c>
      <c r="C167" s="40">
        <f t="shared" si="11"/>
        <v>2372.1732011729828</v>
      </c>
      <c r="D167" s="40">
        <f t="shared" si="8"/>
        <v>1675.4864897835512</v>
      </c>
      <c r="E167" s="41">
        <f t="shared" si="10"/>
        <v>4047.6596909565337</v>
      </c>
    </row>
    <row r="168" spans="1:5" x14ac:dyDescent="0.3">
      <c r="A168" s="39">
        <v>148</v>
      </c>
      <c r="B168" s="40">
        <f t="shared" si="9"/>
        <v>668657.20074063772</v>
      </c>
      <c r="C168" s="40">
        <f t="shared" si="11"/>
        <v>2381.0762637186349</v>
      </c>
      <c r="D168" s="40">
        <f t="shared" si="8"/>
        <v>1671.6430018515944</v>
      </c>
      <c r="E168" s="41">
        <f t="shared" si="10"/>
        <v>4052.7192655702293</v>
      </c>
    </row>
    <row r="169" spans="1:5" x14ac:dyDescent="0.3">
      <c r="A169" s="39">
        <v>149</v>
      </c>
      <c r="B169" s="40">
        <f t="shared" si="9"/>
        <v>667108.96963251522</v>
      </c>
      <c r="C169" s="40">
        <f t="shared" si="11"/>
        <v>2390.0127405709036</v>
      </c>
      <c r="D169" s="40">
        <f t="shared" si="8"/>
        <v>1667.7724240812881</v>
      </c>
      <c r="E169" s="41">
        <f t="shared" si="10"/>
        <v>4057.7851646521917</v>
      </c>
    </row>
    <row r="170" spans="1:5" x14ac:dyDescent="0.3">
      <c r="A170" s="39">
        <v>150</v>
      </c>
      <c r="B170" s="40">
        <f t="shared" si="9"/>
        <v>665549.85558805917</v>
      </c>
      <c r="C170" s="40">
        <f t="shared" si="11"/>
        <v>2398.9827571378592</v>
      </c>
      <c r="D170" s="40">
        <f t="shared" si="8"/>
        <v>1663.874638970148</v>
      </c>
      <c r="E170" s="41">
        <f t="shared" si="10"/>
        <v>4062.8573961080069</v>
      </c>
    </row>
    <row r="171" spans="1:5" x14ac:dyDescent="0.3">
      <c r="A171" s="39">
        <v>151</v>
      </c>
      <c r="B171" s="40">
        <f t="shared" si="9"/>
        <v>663979.81142196001</v>
      </c>
      <c r="C171" s="40">
        <f t="shared" si="11"/>
        <v>2407.9864392982417</v>
      </c>
      <c r="D171" s="40">
        <f t="shared" si="8"/>
        <v>1659.9495285549001</v>
      </c>
      <c r="E171" s="41">
        <f t="shared" si="10"/>
        <v>4067.9359678531418</v>
      </c>
    </row>
    <row r="172" spans="1:5" x14ac:dyDescent="0.3">
      <c r="A172" s="39">
        <v>152</v>
      </c>
      <c r="B172" s="40">
        <f t="shared" si="9"/>
        <v>662398.78976389009</v>
      </c>
      <c r="C172" s="40">
        <f t="shared" si="11"/>
        <v>2417.0239134032331</v>
      </c>
      <c r="D172" s="40">
        <f t="shared" si="8"/>
        <v>1655.9969744097252</v>
      </c>
      <c r="E172" s="41">
        <f t="shared" si="10"/>
        <v>4073.0208878129583</v>
      </c>
    </row>
    <row r="173" spans="1:5" x14ac:dyDescent="0.3">
      <c r="A173" s="39">
        <v>153</v>
      </c>
      <c r="B173" s="40">
        <f t="shared" si="9"/>
        <v>660806.74305779987</v>
      </c>
      <c r="C173" s="40">
        <f t="shared" si="11"/>
        <v>2426.0953062782246</v>
      </c>
      <c r="D173" s="40">
        <f t="shared" si="8"/>
        <v>1652.0168576444996</v>
      </c>
      <c r="E173" s="41">
        <f t="shared" si="10"/>
        <v>4078.1121639227244</v>
      </c>
    </row>
    <row r="174" spans="1:5" x14ac:dyDescent="0.3">
      <c r="A174" s="39">
        <v>154</v>
      </c>
      <c r="B174" s="40">
        <f t="shared" si="9"/>
        <v>659203.62356121105</v>
      </c>
      <c r="C174" s="40">
        <f t="shared" si="11"/>
        <v>2435.2007452245998</v>
      </c>
      <c r="D174" s="40">
        <f t="shared" si="8"/>
        <v>1648.0090589030276</v>
      </c>
      <c r="E174" s="41">
        <f t="shared" si="10"/>
        <v>4083.2098041276276</v>
      </c>
    </row>
    <row r="175" spans="1:5" x14ac:dyDescent="0.3">
      <c r="A175" s="39">
        <v>155</v>
      </c>
      <c r="B175" s="40">
        <f t="shared" si="9"/>
        <v>657589.38334450638</v>
      </c>
      <c r="C175" s="40">
        <f t="shared" si="11"/>
        <v>2444.3403580215208</v>
      </c>
      <c r="D175" s="40">
        <f t="shared" si="8"/>
        <v>1643.973458361266</v>
      </c>
      <c r="E175" s="41">
        <f t="shared" si="10"/>
        <v>4088.3138163827871</v>
      </c>
    </row>
    <row r="176" spans="1:5" x14ac:dyDescent="0.3">
      <c r="A176" s="39">
        <v>156</v>
      </c>
      <c r="B176" s="40">
        <f t="shared" si="9"/>
        <v>655963.97429021797</v>
      </c>
      <c r="C176" s="40">
        <f t="shared" si="11"/>
        <v>2453.5142729277204</v>
      </c>
      <c r="D176" s="40">
        <f t="shared" si="8"/>
        <v>1639.909935725545</v>
      </c>
      <c r="E176" s="41">
        <f t="shared" si="10"/>
        <v>4093.4242086532654</v>
      </c>
    </row>
    <row r="177" spans="1:5" x14ac:dyDescent="0.3">
      <c r="A177" s="39">
        <v>157</v>
      </c>
      <c r="B177" s="40">
        <f t="shared" si="9"/>
        <v>654327.34809231176</v>
      </c>
      <c r="C177" s="40">
        <f t="shared" si="11"/>
        <v>2462.7226186833022</v>
      </c>
      <c r="D177" s="40">
        <f t="shared" si="8"/>
        <v>1635.8183702307795</v>
      </c>
      <c r="E177" s="41">
        <f t="shared" si="10"/>
        <v>4098.5409889140819</v>
      </c>
    </row>
    <row r="178" spans="1:5" x14ac:dyDescent="0.3">
      <c r="A178" s="39">
        <v>158</v>
      </c>
      <c r="B178" s="40">
        <f t="shared" si="9"/>
        <v>652679.4562554704</v>
      </c>
      <c r="C178" s="40">
        <f t="shared" si="11"/>
        <v>2471.9655245115482</v>
      </c>
      <c r="D178" s="40">
        <f t="shared" si="8"/>
        <v>1631.6986406386761</v>
      </c>
      <c r="E178" s="41">
        <f t="shared" si="10"/>
        <v>4103.6641651502241</v>
      </c>
    </row>
    <row r="179" spans="1:5" x14ac:dyDescent="0.3">
      <c r="A179" s="39">
        <v>159</v>
      </c>
      <c r="B179" s="40">
        <f t="shared" si="9"/>
        <v>651020.25009437255</v>
      </c>
      <c r="C179" s="40">
        <f t="shared" si="11"/>
        <v>2481.2431201207305</v>
      </c>
      <c r="D179" s="40">
        <f t="shared" si="8"/>
        <v>1627.5506252359314</v>
      </c>
      <c r="E179" s="41">
        <f t="shared" si="10"/>
        <v>4108.7937453566619</v>
      </c>
    </row>
    <row r="180" spans="1:5" x14ac:dyDescent="0.3">
      <c r="A180" s="39">
        <v>160</v>
      </c>
      <c r="B180" s="40">
        <f t="shared" si="9"/>
        <v>649349.68073296966</v>
      </c>
      <c r="C180" s="40">
        <f t="shared" si="11"/>
        <v>2490.5555357059334</v>
      </c>
      <c r="D180" s="40">
        <f t="shared" si="8"/>
        <v>1623.3742018324242</v>
      </c>
      <c r="E180" s="41">
        <f t="shared" si="10"/>
        <v>4113.9297375383576</v>
      </c>
    </row>
    <row r="181" spans="1:5" x14ac:dyDescent="0.3">
      <c r="A181" s="39">
        <v>161</v>
      </c>
      <c r="B181" s="40">
        <f t="shared" si="9"/>
        <v>647667.6991037603</v>
      </c>
      <c r="C181" s="40">
        <f t="shared" si="11"/>
        <v>2499.9029019508798</v>
      </c>
      <c r="D181" s="40">
        <f t="shared" si="8"/>
        <v>1619.1692477594008</v>
      </c>
      <c r="E181" s="41">
        <f t="shared" si="10"/>
        <v>4119.0721497102804</v>
      </c>
    </row>
    <row r="182" spans="1:5" x14ac:dyDescent="0.3">
      <c r="A182" s="39">
        <v>162</v>
      </c>
      <c r="B182" s="40">
        <f t="shared" si="9"/>
        <v>645974.2559470617</v>
      </c>
      <c r="C182" s="40">
        <f t="shared" si="11"/>
        <v>2509.2853500297633</v>
      </c>
      <c r="D182" s="40">
        <f t="shared" si="8"/>
        <v>1614.9356398676543</v>
      </c>
      <c r="E182" s="41">
        <f t="shared" si="10"/>
        <v>4124.2209898974179</v>
      </c>
    </row>
    <row r="183" spans="1:5" x14ac:dyDescent="0.3">
      <c r="A183" s="39">
        <v>163</v>
      </c>
      <c r="B183" s="40">
        <f t="shared" si="9"/>
        <v>644269.30181027821</v>
      </c>
      <c r="C183" s="40">
        <f t="shared" si="11"/>
        <v>2518.7030116090937</v>
      </c>
      <c r="D183" s="40">
        <f t="shared" si="8"/>
        <v>1610.6732545256955</v>
      </c>
      <c r="E183" s="41">
        <f t="shared" si="10"/>
        <v>4129.3762661347891</v>
      </c>
    </row>
    <row r="184" spans="1:5" x14ac:dyDescent="0.3">
      <c r="A184" s="39">
        <v>164</v>
      </c>
      <c r="B184" s="40">
        <f t="shared" si="9"/>
        <v>642552.78704716743</v>
      </c>
      <c r="C184" s="40">
        <f t="shared" si="11"/>
        <v>2528.1560188495391</v>
      </c>
      <c r="D184" s="40">
        <f t="shared" si="8"/>
        <v>1606.3819676179187</v>
      </c>
      <c r="E184" s="41">
        <f t="shared" si="10"/>
        <v>4134.5379864674578</v>
      </c>
    </row>
    <row r="185" spans="1:5" x14ac:dyDescent="0.3">
      <c r="A185" s="39">
        <v>165</v>
      </c>
      <c r="B185" s="40">
        <f t="shared" si="9"/>
        <v>640824.66181710328</v>
      </c>
      <c r="C185" s="40">
        <f t="shared" si="11"/>
        <v>2537.6445044077836</v>
      </c>
      <c r="D185" s="40">
        <f t="shared" si="8"/>
        <v>1602.0616545427583</v>
      </c>
      <c r="E185" s="41">
        <f t="shared" si="10"/>
        <v>4139.706158950542</v>
      </c>
    </row>
    <row r="186" spans="1:5" x14ac:dyDescent="0.3">
      <c r="A186" s="39">
        <v>166</v>
      </c>
      <c r="B186" s="40">
        <f t="shared" si="9"/>
        <v>639084.87608433631</v>
      </c>
      <c r="C186" s="40">
        <f t="shared" si="11"/>
        <v>2547.1686014383886</v>
      </c>
      <c r="D186" s="40">
        <f t="shared" si="8"/>
        <v>1597.7121902108408</v>
      </c>
      <c r="E186" s="41">
        <f t="shared" si="10"/>
        <v>4144.8807916492296</v>
      </c>
    </row>
    <row r="187" spans="1:5" x14ac:dyDescent="0.3">
      <c r="A187" s="39">
        <v>167</v>
      </c>
      <c r="B187" s="40">
        <f t="shared" si="9"/>
        <v>637333.37961725157</v>
      </c>
      <c r="C187" s="40">
        <f t="shared" si="11"/>
        <v>2556.7284435956626</v>
      </c>
      <c r="D187" s="40">
        <f t="shared" si="8"/>
        <v>1593.3334490431289</v>
      </c>
      <c r="E187" s="41">
        <f t="shared" si="10"/>
        <v>4150.0618926387915</v>
      </c>
    </row>
    <row r="188" spans="1:5" x14ac:dyDescent="0.3">
      <c r="A188" s="39">
        <v>168</v>
      </c>
      <c r="B188" s="40">
        <f t="shared" si="9"/>
        <v>635570.12198762293</v>
      </c>
      <c r="C188" s="40">
        <f t="shared" si="11"/>
        <v>2566.3241650355326</v>
      </c>
      <c r="D188" s="40">
        <f t="shared" si="8"/>
        <v>1588.9253049690574</v>
      </c>
      <c r="E188" s="41">
        <f t="shared" si="10"/>
        <v>4155.24947000459</v>
      </c>
    </row>
    <row r="189" spans="1:5" x14ac:dyDescent="0.3">
      <c r="A189" s="39">
        <v>169</v>
      </c>
      <c r="B189" s="40">
        <f t="shared" si="9"/>
        <v>633795.0525698656</v>
      </c>
      <c r="C189" s="40">
        <f t="shared" si="11"/>
        <v>2575.9559004174316</v>
      </c>
      <c r="D189" s="40">
        <f t="shared" si="8"/>
        <v>1584.487631424664</v>
      </c>
      <c r="E189" s="41">
        <f t="shared" si="10"/>
        <v>4160.4435318420956</v>
      </c>
    </row>
    <row r="190" spans="1:5" x14ac:dyDescent="0.3">
      <c r="A190" s="39">
        <v>170</v>
      </c>
      <c r="B190" s="40">
        <f t="shared" si="9"/>
        <v>632008.12054028502</v>
      </c>
      <c r="C190" s="40">
        <f t="shared" si="11"/>
        <v>2585.6237849061854</v>
      </c>
      <c r="D190" s="40">
        <f t="shared" si="8"/>
        <v>1580.0203013507125</v>
      </c>
      <c r="E190" s="41">
        <f t="shared" si="10"/>
        <v>4165.6440862568979</v>
      </c>
    </row>
    <row r="191" spans="1:5" x14ac:dyDescent="0.3">
      <c r="A191" s="39">
        <v>171</v>
      </c>
      <c r="B191" s="40">
        <f t="shared" si="9"/>
        <v>630209.27487632295</v>
      </c>
      <c r="C191" s="40">
        <f t="shared" si="11"/>
        <v>2595.3279541739121</v>
      </c>
      <c r="D191" s="40">
        <f t="shared" si="8"/>
        <v>1575.5231871908074</v>
      </c>
      <c r="E191" s="41">
        <f t="shared" si="10"/>
        <v>4170.8511413647193</v>
      </c>
    </row>
    <row r="192" spans="1:5" x14ac:dyDescent="0.3">
      <c r="A192" s="39">
        <v>172</v>
      </c>
      <c r="B192" s="40">
        <f t="shared" si="9"/>
        <v>628398.4643558017</v>
      </c>
      <c r="C192" s="40">
        <f t="shared" si="11"/>
        <v>2605.0685444019209</v>
      </c>
      <c r="D192" s="40">
        <f t="shared" si="8"/>
        <v>1570.9961608895044</v>
      </c>
      <c r="E192" s="41">
        <f t="shared" si="10"/>
        <v>4176.0647052914255</v>
      </c>
    </row>
    <row r="193" spans="1:5" x14ac:dyDescent="0.3">
      <c r="A193" s="39">
        <v>173</v>
      </c>
      <c r="B193" s="40">
        <f t="shared" si="9"/>
        <v>626575.63755616406</v>
      </c>
      <c r="C193" s="40">
        <f t="shared" si="11"/>
        <v>2614.8456922826294</v>
      </c>
      <c r="D193" s="40">
        <f t="shared" si="8"/>
        <v>1566.4390938904103</v>
      </c>
      <c r="E193" s="41">
        <f t="shared" si="10"/>
        <v>4181.2847861730397</v>
      </c>
    </row>
    <row r="194" spans="1:5" x14ac:dyDescent="0.3">
      <c r="A194" s="39">
        <v>174</v>
      </c>
      <c r="B194" s="40">
        <f t="shared" si="9"/>
        <v>624740.74285371124</v>
      </c>
      <c r="C194" s="40">
        <f t="shared" si="11"/>
        <v>2624.6595350214775</v>
      </c>
      <c r="D194" s="40">
        <f t="shared" si="8"/>
        <v>1561.8518571342781</v>
      </c>
      <c r="E194" s="41">
        <f t="shared" si="10"/>
        <v>4186.5113921557559</v>
      </c>
    </row>
    <row r="195" spans="1:5" x14ac:dyDescent="0.3">
      <c r="A195" s="39">
        <v>175</v>
      </c>
      <c r="B195" s="40">
        <f t="shared" si="9"/>
        <v>622893.72842283803</v>
      </c>
      <c r="C195" s="40">
        <f t="shared" si="11"/>
        <v>2634.5102103388554</v>
      </c>
      <c r="D195" s="40">
        <f t="shared" si="8"/>
        <v>1557.234321057095</v>
      </c>
      <c r="E195" s="41">
        <f t="shared" si="10"/>
        <v>4191.7445313959506</v>
      </c>
    </row>
    <row r="196" spans="1:5" x14ac:dyDescent="0.3">
      <c r="A196" s="39">
        <v>176</v>
      </c>
      <c r="B196" s="40">
        <f t="shared" si="9"/>
        <v>621034.54223526479</v>
      </c>
      <c r="C196" s="40">
        <f t="shared" si="11"/>
        <v>2644.3978564720333</v>
      </c>
      <c r="D196" s="40">
        <f t="shared" si="8"/>
        <v>1552.586355588162</v>
      </c>
      <c r="E196" s="41">
        <f t="shared" si="10"/>
        <v>4196.9842120601952</v>
      </c>
    </row>
    <row r="197" spans="1:5" x14ac:dyDescent="0.3">
      <c r="A197" s="39">
        <v>177</v>
      </c>
      <c r="B197" s="40">
        <f t="shared" si="9"/>
        <v>619163.13205926621</v>
      </c>
      <c r="C197" s="40">
        <f t="shared" si="11"/>
        <v>2654.322612177104</v>
      </c>
      <c r="D197" s="40">
        <f t="shared" si="8"/>
        <v>1547.9078301481657</v>
      </c>
      <c r="E197" s="41">
        <f t="shared" si="10"/>
        <v>4202.2304423252699</v>
      </c>
    </row>
    <row r="198" spans="1:5" x14ac:dyDescent="0.3">
      <c r="A198" s="39">
        <v>178</v>
      </c>
      <c r="B198" s="40">
        <f t="shared" si="9"/>
        <v>617279.44545889797</v>
      </c>
      <c r="C198" s="40">
        <f t="shared" si="11"/>
        <v>2664.2846167309317</v>
      </c>
      <c r="D198" s="40">
        <f t="shared" si="8"/>
        <v>1543.1986136472449</v>
      </c>
      <c r="E198" s="41">
        <f t="shared" si="10"/>
        <v>4207.4832303781768</v>
      </c>
    </row>
    <row r="199" spans="1:5" x14ac:dyDescent="0.3">
      <c r="A199" s="39">
        <v>179</v>
      </c>
      <c r="B199" s="40">
        <f t="shared" si="9"/>
        <v>615383.42979321978</v>
      </c>
      <c r="C199" s="40">
        <f t="shared" si="11"/>
        <v>2674.2840099331006</v>
      </c>
      <c r="D199" s="40">
        <f t="shared" si="8"/>
        <v>1538.4585744830495</v>
      </c>
      <c r="E199" s="41">
        <f t="shared" si="10"/>
        <v>4212.7425844161498</v>
      </c>
    </row>
    <row r="200" spans="1:5" x14ac:dyDescent="0.3">
      <c r="A200" s="39">
        <v>180</v>
      </c>
      <c r="B200" s="40">
        <f t="shared" si="9"/>
        <v>613475.03221551573</v>
      </c>
      <c r="C200" s="40">
        <f t="shared" si="11"/>
        <v>2684.3209321078807</v>
      </c>
      <c r="D200" s="40">
        <f t="shared" si="8"/>
        <v>1533.6875805387895</v>
      </c>
      <c r="E200" s="41">
        <f t="shared" si="10"/>
        <v>4218.0085126466702</v>
      </c>
    </row>
    <row r="201" spans="1:5" x14ac:dyDescent="0.3">
      <c r="A201" s="39">
        <v>181</v>
      </c>
      <c r="B201" s="40">
        <f t="shared" si="9"/>
        <v>611554.19967251213</v>
      </c>
      <c r="C201" s="40">
        <f t="shared" si="11"/>
        <v>2694.3955241061976</v>
      </c>
      <c r="D201" s="40">
        <f t="shared" si="8"/>
        <v>1528.8854991812805</v>
      </c>
      <c r="E201" s="41">
        <f t="shared" si="10"/>
        <v>4223.2810232874781</v>
      </c>
    </row>
    <row r="202" spans="1:5" x14ac:dyDescent="0.3">
      <c r="A202" s="39">
        <v>182</v>
      </c>
      <c r="B202" s="40">
        <f t="shared" si="9"/>
        <v>609620.87890359142</v>
      </c>
      <c r="C202" s="40">
        <f t="shared" si="11"/>
        <v>2704.507927307609</v>
      </c>
      <c r="D202" s="40">
        <f t="shared" si="8"/>
        <v>1524.0521972589786</v>
      </c>
      <c r="E202" s="41">
        <f t="shared" si="10"/>
        <v>4228.5601245665875</v>
      </c>
    </row>
    <row r="203" spans="1:5" x14ac:dyDescent="0.3">
      <c r="A203" s="39">
        <v>183</v>
      </c>
      <c r="B203" s="40">
        <f t="shared" si="9"/>
        <v>607675.01644000411</v>
      </c>
      <c r="C203" s="40">
        <f t="shared" si="11"/>
        <v>2714.6582836222851</v>
      </c>
      <c r="D203" s="40">
        <f t="shared" si="8"/>
        <v>1519.1875411000103</v>
      </c>
      <c r="E203" s="41">
        <f t="shared" si="10"/>
        <v>4233.8458247222952</v>
      </c>
    </row>
    <row r="204" spans="1:5" x14ac:dyDescent="0.3">
      <c r="A204" s="39">
        <v>184</v>
      </c>
      <c r="B204" s="40">
        <f t="shared" si="9"/>
        <v>605716.55860407732</v>
      </c>
      <c r="C204" s="40">
        <f t="shared" si="11"/>
        <v>2724.8467354930044</v>
      </c>
      <c r="D204" s="40">
        <f t="shared" si="8"/>
        <v>1514.2913965101934</v>
      </c>
      <c r="E204" s="41">
        <f t="shared" si="10"/>
        <v>4239.1381320031978</v>
      </c>
    </row>
    <row r="205" spans="1:5" x14ac:dyDescent="0.3">
      <c r="A205" s="39">
        <v>185</v>
      </c>
      <c r="B205" s="40">
        <f t="shared" si="9"/>
        <v>603745.45150841994</v>
      </c>
      <c r="C205" s="40">
        <f t="shared" si="11"/>
        <v>2735.0734258971524</v>
      </c>
      <c r="D205" s="40">
        <f t="shared" si="8"/>
        <v>1509.3636287710499</v>
      </c>
      <c r="E205" s="41">
        <f t="shared" si="10"/>
        <v>4244.4370546682021</v>
      </c>
    </row>
    <row r="206" spans="1:5" x14ac:dyDescent="0.3">
      <c r="A206" s="39">
        <v>186</v>
      </c>
      <c r="B206" s="40">
        <f t="shared" si="9"/>
        <v>601761.64105512586</v>
      </c>
      <c r="C206" s="40">
        <f t="shared" si="11"/>
        <v>2745.3384983487231</v>
      </c>
      <c r="D206" s="40">
        <f t="shared" si="8"/>
        <v>1504.4041026378147</v>
      </c>
      <c r="E206" s="41">
        <f t="shared" si="10"/>
        <v>4249.7426009865376</v>
      </c>
    </row>
    <row r="207" spans="1:5" x14ac:dyDescent="0.3">
      <c r="A207" s="39">
        <v>187</v>
      </c>
      <c r="B207" s="40">
        <f t="shared" si="9"/>
        <v>599765.07293497305</v>
      </c>
      <c r="C207" s="40">
        <f t="shared" si="11"/>
        <v>2755.6420969003384</v>
      </c>
      <c r="D207" s="40">
        <f t="shared" si="8"/>
        <v>1499.4126823374327</v>
      </c>
      <c r="E207" s="41">
        <f t="shared" si="10"/>
        <v>4255.0547792377711</v>
      </c>
    </row>
    <row r="208" spans="1:5" x14ac:dyDescent="0.3">
      <c r="A208" s="39">
        <v>188</v>
      </c>
      <c r="B208" s="40">
        <f t="shared" si="9"/>
        <v>597755.69262662029</v>
      </c>
      <c r="C208" s="40">
        <f t="shared" si="11"/>
        <v>2765.9843661452678</v>
      </c>
      <c r="D208" s="40">
        <f t="shared" si="8"/>
        <v>1494.3892315665507</v>
      </c>
      <c r="E208" s="41">
        <f t="shared" si="10"/>
        <v>4260.3735977118185</v>
      </c>
    </row>
    <row r="209" spans="1:5" x14ac:dyDescent="0.3">
      <c r="A209" s="39">
        <v>189</v>
      </c>
      <c r="B209" s="40">
        <f t="shared" si="9"/>
        <v>595733.44539580063</v>
      </c>
      <c r="C209" s="40">
        <f t="shared" si="11"/>
        <v>2776.3654512194562</v>
      </c>
      <c r="D209" s="40">
        <f t="shared" si="8"/>
        <v>1489.3336134895017</v>
      </c>
      <c r="E209" s="41">
        <f t="shared" si="10"/>
        <v>4265.6990647089578</v>
      </c>
    </row>
    <row r="210" spans="1:5" x14ac:dyDescent="0.3">
      <c r="A210" s="39">
        <v>190</v>
      </c>
      <c r="B210" s="40">
        <f t="shared" si="9"/>
        <v>593698.27629451186</v>
      </c>
      <c r="C210" s="40">
        <f t="shared" si="11"/>
        <v>2786.7854978035648</v>
      </c>
      <c r="D210" s="40">
        <f t="shared" si="8"/>
        <v>1484.2456907362796</v>
      </c>
      <c r="E210" s="41">
        <f t="shared" si="10"/>
        <v>4271.0311885398442</v>
      </c>
    </row>
    <row r="211" spans="1:5" x14ac:dyDescent="0.3">
      <c r="A211" s="39">
        <v>191</v>
      </c>
      <c r="B211" s="40">
        <f t="shared" si="9"/>
        <v>591650.13016020413</v>
      </c>
      <c r="C211" s="40">
        <f t="shared" si="11"/>
        <v>2797.2446521250085</v>
      </c>
      <c r="D211" s="40">
        <f t="shared" si="8"/>
        <v>1479.1253254005103</v>
      </c>
      <c r="E211" s="41">
        <f t="shared" si="10"/>
        <v>4276.3699775255191</v>
      </c>
    </row>
    <row r="212" spans="1:5" x14ac:dyDescent="0.3">
      <c r="A212" s="39">
        <v>192</v>
      </c>
      <c r="B212" s="40">
        <f t="shared" si="9"/>
        <v>589588.95161496417</v>
      </c>
      <c r="C212" s="40">
        <f t="shared" si="11"/>
        <v>2807.7430609600156</v>
      </c>
      <c r="D212" s="40">
        <f t="shared" si="8"/>
        <v>1473.9723790374105</v>
      </c>
      <c r="E212" s="41">
        <f t="shared" si="10"/>
        <v>4281.7154399974261</v>
      </c>
    </row>
    <row r="213" spans="1:5" x14ac:dyDescent="0.3">
      <c r="A213" s="39">
        <v>193</v>
      </c>
      <c r="B213" s="40">
        <f t="shared" si="9"/>
        <v>587514.68506469671</v>
      </c>
      <c r="C213" s="40">
        <f t="shared" si="11"/>
        <v>2818.2808716356803</v>
      </c>
      <c r="D213" s="40">
        <f t="shared" ref="D213:D276" si="12">B213*C$8</f>
        <v>1468.7867126617418</v>
      </c>
      <c r="E213" s="41">
        <f t="shared" si="10"/>
        <v>4287.0675842974224</v>
      </c>
    </row>
    <row r="214" spans="1:5" x14ac:dyDescent="0.3">
      <c r="A214" s="39">
        <v>194</v>
      </c>
      <c r="B214" s="40">
        <f t="shared" ref="B214:B277" si="13">(B213-C213)*(1+C$10)</f>
        <v>585427.27469830238</v>
      </c>
      <c r="C214" s="40">
        <f t="shared" si="11"/>
        <v>2828.8582320320384</v>
      </c>
      <c r="D214" s="40">
        <f t="shared" si="12"/>
        <v>1463.5681867457561</v>
      </c>
      <c r="E214" s="41">
        <f t="shared" ref="E214:E277" si="14">IF(B214&lt;1,0,E213*(1+C$10))</f>
        <v>4292.4264187777944</v>
      </c>
    </row>
    <row r="215" spans="1:5" x14ac:dyDescent="0.3">
      <c r="A215" s="39">
        <v>195</v>
      </c>
      <c r="B215" s="40">
        <f t="shared" si="13"/>
        <v>583326.66448685317</v>
      </c>
      <c r="C215" s="40">
        <f t="shared" ref="C215:C278" si="15">IF(B215&gt;1,E215-D215,0)</f>
        <v>2839.4752905841337</v>
      </c>
      <c r="D215" s="40">
        <f t="shared" si="12"/>
        <v>1458.3166612171331</v>
      </c>
      <c r="E215" s="41">
        <f t="shared" si="14"/>
        <v>4297.7919518012668</v>
      </c>
    </row>
    <row r="216" spans="1:5" x14ac:dyDescent="0.3">
      <c r="A216" s="39">
        <v>196</v>
      </c>
      <c r="B216" s="40">
        <f t="shared" si="13"/>
        <v>581212.79818276432</v>
      </c>
      <c r="C216" s="40">
        <f t="shared" si="15"/>
        <v>2850.1321962841071</v>
      </c>
      <c r="D216" s="40">
        <f t="shared" si="12"/>
        <v>1453.0319954569109</v>
      </c>
      <c r="E216" s="41">
        <f t="shared" si="14"/>
        <v>4303.1641917410179</v>
      </c>
    </row>
    <row r="217" spans="1:5" x14ac:dyDescent="0.3">
      <c r="A217" s="39">
        <v>197</v>
      </c>
      <c r="B217" s="40">
        <f t="shared" si="13"/>
        <v>579085.61931896326</v>
      </c>
      <c r="C217" s="40">
        <f t="shared" si="15"/>
        <v>2860.8290986832862</v>
      </c>
      <c r="D217" s="40">
        <f t="shared" si="12"/>
        <v>1447.7140482974082</v>
      </c>
      <c r="E217" s="41">
        <f t="shared" si="14"/>
        <v>4308.5431469806945</v>
      </c>
    </row>
    <row r="218" spans="1:5" x14ac:dyDescent="0.3">
      <c r="A218" s="39">
        <v>198</v>
      </c>
      <c r="B218" s="40">
        <f t="shared" si="13"/>
        <v>576945.07120805525</v>
      </c>
      <c r="C218" s="40">
        <f t="shared" si="15"/>
        <v>2871.566147894282</v>
      </c>
      <c r="D218" s="40">
        <f t="shared" si="12"/>
        <v>1442.3626780201382</v>
      </c>
      <c r="E218" s="41">
        <f t="shared" si="14"/>
        <v>4313.9288259144205</v>
      </c>
    </row>
    <row r="219" spans="1:5" x14ac:dyDescent="0.3">
      <c r="A219" s="39">
        <v>199</v>
      </c>
      <c r="B219" s="40">
        <f t="shared" si="13"/>
        <v>574791.09694148623</v>
      </c>
      <c r="C219" s="40">
        <f t="shared" si="15"/>
        <v>2882.3434945930981</v>
      </c>
      <c r="D219" s="40">
        <f t="shared" si="12"/>
        <v>1436.9777423537157</v>
      </c>
      <c r="E219" s="41">
        <f t="shared" si="14"/>
        <v>4319.3212369468138</v>
      </c>
    </row>
    <row r="220" spans="1:5" x14ac:dyDescent="0.3">
      <c r="A220" s="39">
        <v>200</v>
      </c>
      <c r="B220" s="40">
        <f t="shared" si="13"/>
        <v>572623.63938870176</v>
      </c>
      <c r="C220" s="40">
        <f t="shared" si="15"/>
        <v>2893.1612900212422</v>
      </c>
      <c r="D220" s="40">
        <f t="shared" si="12"/>
        <v>1431.5590984717544</v>
      </c>
      <c r="E220" s="41">
        <f t="shared" si="14"/>
        <v>4324.7203884929968</v>
      </c>
    </row>
    <row r="221" spans="1:5" x14ac:dyDescent="0.3">
      <c r="A221" s="39">
        <v>201</v>
      </c>
      <c r="B221" s="40">
        <f t="shared" si="13"/>
        <v>570442.64119630388</v>
      </c>
      <c r="C221" s="40">
        <f t="shared" si="15"/>
        <v>2904.0196859878533</v>
      </c>
      <c r="D221" s="40">
        <f t="shared" si="12"/>
        <v>1426.1066029907597</v>
      </c>
      <c r="E221" s="41">
        <f t="shared" si="14"/>
        <v>4330.126288978613</v>
      </c>
    </row>
    <row r="222" spans="1:5" x14ac:dyDescent="0.3">
      <c r="A222" s="39">
        <v>202</v>
      </c>
      <c r="B222" s="40">
        <f t="shared" si="13"/>
        <v>568248.04478720389</v>
      </c>
      <c r="C222" s="40">
        <f t="shared" si="15"/>
        <v>2914.9188348718262</v>
      </c>
      <c r="D222" s="40">
        <f t="shared" si="12"/>
        <v>1420.6201119680097</v>
      </c>
      <c r="E222" s="41">
        <f t="shared" si="14"/>
        <v>4335.5389468398362</v>
      </c>
    </row>
    <row r="223" spans="1:5" x14ac:dyDescent="0.3">
      <c r="A223" s="39">
        <v>203</v>
      </c>
      <c r="B223" s="40">
        <f t="shared" si="13"/>
        <v>566039.79235977249</v>
      </c>
      <c r="C223" s="40">
        <f t="shared" si="15"/>
        <v>2925.8588896239553</v>
      </c>
      <c r="D223" s="40">
        <f t="shared" si="12"/>
        <v>1415.0994808994312</v>
      </c>
      <c r="E223" s="41">
        <f t="shared" si="14"/>
        <v>4340.9583705233863</v>
      </c>
    </row>
    <row r="224" spans="1:5" x14ac:dyDescent="0.3">
      <c r="A224" s="39">
        <v>204</v>
      </c>
      <c r="B224" s="40">
        <f t="shared" si="13"/>
        <v>563817.8258869861</v>
      </c>
      <c r="C224" s="40">
        <f t="shared" si="15"/>
        <v>2936.8400037690744</v>
      </c>
      <c r="D224" s="40">
        <f t="shared" si="12"/>
        <v>1409.5445647174654</v>
      </c>
      <c r="E224" s="41">
        <f t="shared" si="14"/>
        <v>4346.38456848654</v>
      </c>
    </row>
    <row r="225" spans="1:5" x14ac:dyDescent="0.3">
      <c r="A225" s="39">
        <v>205</v>
      </c>
      <c r="B225" s="40">
        <f t="shared" si="13"/>
        <v>561582.08711557114</v>
      </c>
      <c r="C225" s="40">
        <f t="shared" si="15"/>
        <v>2947.8623314082197</v>
      </c>
      <c r="D225" s="40">
        <f t="shared" si="12"/>
        <v>1403.9552177889279</v>
      </c>
      <c r="E225" s="41">
        <f t="shared" si="14"/>
        <v>4351.8175491971479</v>
      </c>
    </row>
    <row r="226" spans="1:5" x14ac:dyDescent="0.3">
      <c r="A226" s="39">
        <v>206</v>
      </c>
      <c r="B226" s="40">
        <f t="shared" si="13"/>
        <v>559332.51756514318</v>
      </c>
      <c r="C226" s="40">
        <f t="shared" si="15"/>
        <v>2958.9260272207857</v>
      </c>
      <c r="D226" s="40">
        <f t="shared" si="12"/>
        <v>1398.331293912858</v>
      </c>
      <c r="E226" s="41">
        <f t="shared" si="14"/>
        <v>4357.2573211336439</v>
      </c>
    </row>
    <row r="227" spans="1:5" x14ac:dyDescent="0.3">
      <c r="A227" s="39">
        <v>207</v>
      </c>
      <c r="B227" s="40">
        <f t="shared" si="13"/>
        <v>557069.05852734472</v>
      </c>
      <c r="C227" s="40">
        <f t="shared" si="15"/>
        <v>2970.031246466699</v>
      </c>
      <c r="D227" s="40">
        <f t="shared" si="12"/>
        <v>1392.6726463183618</v>
      </c>
      <c r="E227" s="41">
        <f t="shared" si="14"/>
        <v>4362.7038927850608</v>
      </c>
    </row>
    <row r="228" spans="1:5" x14ac:dyDescent="0.3">
      <c r="A228" s="39">
        <v>208</v>
      </c>
      <c r="B228" s="40">
        <f t="shared" si="13"/>
        <v>554791.65106497915</v>
      </c>
      <c r="C228" s="40">
        <f t="shared" si="15"/>
        <v>2981.1781449885943</v>
      </c>
      <c r="D228" s="40">
        <f t="shared" si="12"/>
        <v>1386.9791276624478</v>
      </c>
      <c r="E228" s="41">
        <f t="shared" si="14"/>
        <v>4368.1572726510421</v>
      </c>
    </row>
    <row r="229" spans="1:5" x14ac:dyDescent="0.3">
      <c r="A229" s="39">
        <v>209</v>
      </c>
      <c r="B229" s="40">
        <f t="shared" si="13"/>
        <v>552500.23601114051</v>
      </c>
      <c r="C229" s="40">
        <f t="shared" si="15"/>
        <v>2992.3668792140052</v>
      </c>
      <c r="D229" s="40">
        <f t="shared" si="12"/>
        <v>1381.2505900278513</v>
      </c>
      <c r="E229" s="41">
        <f t="shared" si="14"/>
        <v>4373.6174692418563</v>
      </c>
    </row>
    <row r="230" spans="1:5" x14ac:dyDescent="0.3">
      <c r="A230" s="39">
        <v>210</v>
      </c>
      <c r="B230" s="40">
        <f t="shared" si="13"/>
        <v>550194.75396834151</v>
      </c>
      <c r="C230" s="40">
        <f t="shared" si="15"/>
        <v>3003.5976061575543</v>
      </c>
      <c r="D230" s="40">
        <f t="shared" si="12"/>
        <v>1375.4868849208538</v>
      </c>
      <c r="E230" s="41">
        <f t="shared" si="14"/>
        <v>4379.0844910784081</v>
      </c>
    </row>
    <row r="231" spans="1:5" x14ac:dyDescent="0.3">
      <c r="A231" s="39">
        <v>211</v>
      </c>
      <c r="B231" s="40">
        <f t="shared" si="13"/>
        <v>547875.1453076367</v>
      </c>
      <c r="C231" s="40">
        <f t="shared" si="15"/>
        <v>3014.8704834231644</v>
      </c>
      <c r="D231" s="40">
        <f t="shared" si="12"/>
        <v>1369.6878632690918</v>
      </c>
      <c r="E231" s="41">
        <f t="shared" si="14"/>
        <v>4384.5583466922562</v>
      </c>
    </row>
    <row r="232" spans="1:5" x14ac:dyDescent="0.3">
      <c r="A232" s="39">
        <v>212</v>
      </c>
      <c r="B232" s="40">
        <f t="shared" si="13"/>
        <v>545541.35016774386</v>
      </c>
      <c r="C232" s="40">
        <f t="shared" si="15"/>
        <v>3026.185669206262</v>
      </c>
      <c r="D232" s="40">
        <f t="shared" si="12"/>
        <v>1363.8533754193597</v>
      </c>
      <c r="E232" s="41">
        <f t="shared" si="14"/>
        <v>4390.0390446256215</v>
      </c>
    </row>
    <row r="233" spans="1:5" x14ac:dyDescent="0.3">
      <c r="A233" s="39">
        <v>213</v>
      </c>
      <c r="B233" s="40">
        <f t="shared" si="13"/>
        <v>543193.30845416069</v>
      </c>
      <c r="C233" s="40">
        <f t="shared" si="15"/>
        <v>3037.5433222960019</v>
      </c>
      <c r="D233" s="40">
        <f t="shared" si="12"/>
        <v>1357.9832711354018</v>
      </c>
      <c r="E233" s="41">
        <f t="shared" si="14"/>
        <v>4395.5265934314039</v>
      </c>
    </row>
    <row r="234" spans="1:5" x14ac:dyDescent="0.3">
      <c r="A234" s="39">
        <v>214</v>
      </c>
      <c r="B234" s="40">
        <f t="shared" si="13"/>
        <v>540830.95983827952</v>
      </c>
      <c r="C234" s="40">
        <f t="shared" si="15"/>
        <v>3048.9436020774938</v>
      </c>
      <c r="D234" s="40">
        <f t="shared" si="12"/>
        <v>1352.0773995956988</v>
      </c>
      <c r="E234" s="41">
        <f t="shared" si="14"/>
        <v>4401.0210016731926</v>
      </c>
    </row>
    <row r="235" spans="1:5" x14ac:dyDescent="0.3">
      <c r="A235" s="39">
        <v>215</v>
      </c>
      <c r="B235" s="40">
        <f t="shared" si="13"/>
        <v>538454.24375649716</v>
      </c>
      <c r="C235" s="40">
        <f t="shared" si="15"/>
        <v>3060.3866685340408</v>
      </c>
      <c r="D235" s="40">
        <f t="shared" si="12"/>
        <v>1346.135609391243</v>
      </c>
      <c r="E235" s="41">
        <f t="shared" si="14"/>
        <v>4406.5222779252836</v>
      </c>
    </row>
    <row r="236" spans="1:5" x14ac:dyDescent="0.3">
      <c r="A236" s="39">
        <v>216</v>
      </c>
      <c r="B236" s="40">
        <f t="shared" si="13"/>
        <v>536063.09940932307</v>
      </c>
      <c r="C236" s="40">
        <f t="shared" si="15"/>
        <v>3071.8726822493827</v>
      </c>
      <c r="D236" s="40">
        <f t="shared" si="12"/>
        <v>1340.1577485233076</v>
      </c>
      <c r="E236" s="41">
        <f t="shared" si="14"/>
        <v>4412.0304307726901</v>
      </c>
    </row>
    <row r="237" spans="1:5" x14ac:dyDescent="0.3">
      <c r="A237" s="39">
        <v>217</v>
      </c>
      <c r="B237" s="40">
        <f t="shared" si="13"/>
        <v>533657.46576048248</v>
      </c>
      <c r="C237" s="40">
        <f t="shared" si="15"/>
        <v>3083.4018044099494</v>
      </c>
      <c r="D237" s="40">
        <f t="shared" si="12"/>
        <v>1334.1436644012063</v>
      </c>
      <c r="E237" s="41">
        <f t="shared" si="14"/>
        <v>4417.5454688111558</v>
      </c>
    </row>
    <row r="238" spans="1:5" x14ac:dyDescent="0.3">
      <c r="A238" s="39">
        <v>218</v>
      </c>
      <c r="B238" s="40">
        <f t="shared" si="13"/>
        <v>531237.28153601766</v>
      </c>
      <c r="C238" s="40">
        <f t="shared" si="15"/>
        <v>3094.9741968071257</v>
      </c>
      <c r="D238" s="40">
        <f t="shared" si="12"/>
        <v>1328.0932038400442</v>
      </c>
      <c r="E238" s="41">
        <f t="shared" si="14"/>
        <v>4423.06740064717</v>
      </c>
    </row>
    <row r="239" spans="1:5" x14ac:dyDescent="0.3">
      <c r="A239" s="39">
        <v>219</v>
      </c>
      <c r="B239" s="40">
        <f t="shared" si="13"/>
        <v>528802.48522338457</v>
      </c>
      <c r="C239" s="40">
        <f t="shared" si="15"/>
        <v>3106.5900218395177</v>
      </c>
      <c r="D239" s="40">
        <f t="shared" si="12"/>
        <v>1322.0062130584615</v>
      </c>
      <c r="E239" s="41">
        <f t="shared" si="14"/>
        <v>4428.5962348979792</v>
      </c>
    </row>
    <row r="240" spans="1:5" x14ac:dyDescent="0.3">
      <c r="A240" s="39">
        <v>220</v>
      </c>
      <c r="B240" s="40">
        <f t="shared" si="13"/>
        <v>526353.015070547</v>
      </c>
      <c r="C240" s="40">
        <f t="shared" si="15"/>
        <v>3118.249442515234</v>
      </c>
      <c r="D240" s="40">
        <f t="shared" si="12"/>
        <v>1315.8825376763675</v>
      </c>
      <c r="E240" s="41">
        <f t="shared" si="14"/>
        <v>4434.1319801916015</v>
      </c>
    </row>
    <row r="241" spans="1:5" x14ac:dyDescent="0.3">
      <c r="A241" s="39">
        <v>221</v>
      </c>
      <c r="B241" s="40">
        <f t="shared" si="13"/>
        <v>523888.80908506678</v>
      </c>
      <c r="C241" s="40">
        <f t="shared" si="15"/>
        <v>3129.9526224541733</v>
      </c>
      <c r="D241" s="40">
        <f t="shared" si="12"/>
        <v>1309.722022712667</v>
      </c>
      <c r="E241" s="41">
        <f t="shared" si="14"/>
        <v>4439.6746451668405</v>
      </c>
    </row>
    <row r="242" spans="1:5" x14ac:dyDescent="0.3">
      <c r="A242" s="39">
        <v>222</v>
      </c>
      <c r="B242" s="40">
        <f t="shared" si="13"/>
        <v>521409.80503319087</v>
      </c>
      <c r="C242" s="40">
        <f t="shared" si="15"/>
        <v>3141.699725890322</v>
      </c>
      <c r="D242" s="40">
        <f t="shared" si="12"/>
        <v>1303.5245125829772</v>
      </c>
      <c r="E242" s="41">
        <f t="shared" si="14"/>
        <v>4445.224238473299</v>
      </c>
    </row>
    <row r="243" spans="1:5" x14ac:dyDescent="0.3">
      <c r="A243" s="39">
        <v>223</v>
      </c>
      <c r="B243" s="40">
        <f t="shared" si="13"/>
        <v>518915.94043893466</v>
      </c>
      <c r="C243" s="40">
        <f t="shared" si="15"/>
        <v>3153.4909176740539</v>
      </c>
      <c r="D243" s="40">
        <f t="shared" si="12"/>
        <v>1297.2898510973366</v>
      </c>
      <c r="E243" s="41">
        <f t="shared" si="14"/>
        <v>4450.7807687713903</v>
      </c>
    </row>
    <row r="244" spans="1:5" x14ac:dyDescent="0.3">
      <c r="A244" s="39">
        <v>224</v>
      </c>
      <c r="B244" s="40">
        <f t="shared" si="13"/>
        <v>516407.15258316218</v>
      </c>
      <c r="C244" s="40">
        <f t="shared" si="15"/>
        <v>3165.3263632744483</v>
      </c>
      <c r="D244" s="40">
        <f t="shared" si="12"/>
        <v>1291.0178814579056</v>
      </c>
      <c r="E244" s="41">
        <f t="shared" si="14"/>
        <v>4456.3442447323541</v>
      </c>
    </row>
    <row r="245" spans="1:5" x14ac:dyDescent="0.3">
      <c r="A245" s="39">
        <v>225</v>
      </c>
      <c r="B245" s="40">
        <f t="shared" si="13"/>
        <v>513883.37850266258</v>
      </c>
      <c r="C245" s="40">
        <f t="shared" si="15"/>
        <v>3177.2062287816134</v>
      </c>
      <c r="D245" s="40">
        <f t="shared" si="12"/>
        <v>1284.7084462566565</v>
      </c>
      <c r="E245" s="41">
        <f t="shared" si="14"/>
        <v>4461.9146750382697</v>
      </c>
    </row>
    <row r="246" spans="1:5" x14ac:dyDescent="0.3">
      <c r="A246" s="39">
        <v>226</v>
      </c>
      <c r="B246" s="40">
        <f t="shared" si="13"/>
        <v>511344.55498922331</v>
      </c>
      <c r="C246" s="40">
        <f t="shared" si="15"/>
        <v>3189.1306809090092</v>
      </c>
      <c r="D246" s="40">
        <f t="shared" si="12"/>
        <v>1278.3613874730584</v>
      </c>
      <c r="E246" s="41">
        <f t="shared" si="14"/>
        <v>4467.4920683820674</v>
      </c>
    </row>
    <row r="247" spans="1:5" x14ac:dyDescent="0.3">
      <c r="A247" s="39">
        <v>227</v>
      </c>
      <c r="B247" s="40">
        <f t="shared" si="13"/>
        <v>508790.61858869967</v>
      </c>
      <c r="C247" s="40">
        <f t="shared" si="15"/>
        <v>3201.0998869957957</v>
      </c>
      <c r="D247" s="40">
        <f t="shared" si="12"/>
        <v>1271.9765464717491</v>
      </c>
      <c r="E247" s="41">
        <f t="shared" si="14"/>
        <v>4473.076433467545</v>
      </c>
    </row>
    <row r="248" spans="1:5" x14ac:dyDescent="0.3">
      <c r="A248" s="39">
        <v>228</v>
      </c>
      <c r="B248" s="40">
        <f t="shared" si="13"/>
        <v>506221.505600081</v>
      </c>
      <c r="C248" s="40">
        <f t="shared" si="15"/>
        <v>3213.1140150091765</v>
      </c>
      <c r="D248" s="40">
        <f t="shared" si="12"/>
        <v>1265.5537640002026</v>
      </c>
      <c r="E248" s="41">
        <f t="shared" si="14"/>
        <v>4478.667779009379</v>
      </c>
    </row>
    <row r="249" spans="1:5" x14ac:dyDescent="0.3">
      <c r="A249" s="39">
        <v>229</v>
      </c>
      <c r="B249" s="40">
        <f t="shared" si="13"/>
        <v>503637.15207455313</v>
      </c>
      <c r="C249" s="40">
        <f t="shared" si="15"/>
        <v>3225.1732335467577</v>
      </c>
      <c r="D249" s="40">
        <f t="shared" si="12"/>
        <v>1259.0928801863829</v>
      </c>
      <c r="E249" s="41">
        <f t="shared" si="14"/>
        <v>4484.2661137331406</v>
      </c>
    </row>
    <row r="250" spans="1:5" x14ac:dyDescent="0.3">
      <c r="A250" s="39">
        <v>230</v>
      </c>
      <c r="B250" s="40">
        <f t="shared" si="13"/>
        <v>501037.49381455762</v>
      </c>
      <c r="C250" s="40">
        <f t="shared" si="15"/>
        <v>3237.2777118389126</v>
      </c>
      <c r="D250" s="40">
        <f t="shared" si="12"/>
        <v>1252.5937345363941</v>
      </c>
      <c r="E250" s="41">
        <f t="shared" si="14"/>
        <v>4489.8714463753067</v>
      </c>
    </row>
    <row r="251" spans="1:5" x14ac:dyDescent="0.3">
      <c r="A251" s="39">
        <v>231</v>
      </c>
      <c r="B251" s="40">
        <f t="shared" si="13"/>
        <v>498422.46637284709</v>
      </c>
      <c r="C251" s="40">
        <f t="shared" si="15"/>
        <v>3249.4276197511581</v>
      </c>
      <c r="D251" s="40">
        <f t="shared" si="12"/>
        <v>1246.0561659321177</v>
      </c>
      <c r="E251" s="41">
        <f t="shared" si="14"/>
        <v>4495.4837856832755</v>
      </c>
    </row>
    <row r="252" spans="1:5" x14ac:dyDescent="0.3">
      <c r="A252" s="39">
        <v>232</v>
      </c>
      <c r="B252" s="40">
        <f t="shared" si="13"/>
        <v>495792.0050515373</v>
      </c>
      <c r="C252" s="40">
        <f t="shared" si="15"/>
        <v>3261.6231277865359</v>
      </c>
      <c r="D252" s="40">
        <f t="shared" si="12"/>
        <v>1239.4800126288433</v>
      </c>
      <c r="E252" s="41">
        <f t="shared" si="14"/>
        <v>4501.1031404153791</v>
      </c>
    </row>
    <row r="253" spans="1:5" x14ac:dyDescent="0.3">
      <c r="A253" s="39">
        <v>233</v>
      </c>
      <c r="B253" s="40">
        <f t="shared" si="13"/>
        <v>493146.0449011554</v>
      </c>
      <c r="C253" s="40">
        <f t="shared" si="15"/>
        <v>3273.8644070880096</v>
      </c>
      <c r="D253" s="40">
        <f t="shared" si="12"/>
        <v>1232.8651122528886</v>
      </c>
      <c r="E253" s="41">
        <f t="shared" si="14"/>
        <v>4506.7295193408982</v>
      </c>
    </row>
    <row r="254" spans="1:5" x14ac:dyDescent="0.3">
      <c r="A254" s="39">
        <v>234</v>
      </c>
      <c r="B254" s="40">
        <f t="shared" si="13"/>
        <v>490484.52071968495</v>
      </c>
      <c r="C254" s="40">
        <f t="shared" si="15"/>
        <v>3286.1516294408621</v>
      </c>
      <c r="D254" s="40">
        <f t="shared" si="12"/>
        <v>1226.2113017992124</v>
      </c>
      <c r="E254" s="41">
        <f t="shared" si="14"/>
        <v>4512.3629312400744</v>
      </c>
    </row>
    <row r="255" spans="1:5" x14ac:dyDescent="0.3">
      <c r="A255" s="39">
        <v>235</v>
      </c>
      <c r="B255" s="40">
        <f t="shared" si="13"/>
        <v>487807.36705160688</v>
      </c>
      <c r="C255" s="40">
        <f t="shared" si="15"/>
        <v>3298.4849672751075</v>
      </c>
      <c r="D255" s="40">
        <f t="shared" si="12"/>
        <v>1219.5184176290172</v>
      </c>
      <c r="E255" s="41">
        <f t="shared" si="14"/>
        <v>4518.0033849041247</v>
      </c>
    </row>
    <row r="256" spans="1:5" x14ac:dyDescent="0.3">
      <c r="A256" s="39">
        <v>236</v>
      </c>
      <c r="B256" s="40">
        <f t="shared" si="13"/>
        <v>485114.51818693714</v>
      </c>
      <c r="C256" s="40">
        <f t="shared" si="15"/>
        <v>3310.8645936679122</v>
      </c>
      <c r="D256" s="40">
        <f t="shared" si="12"/>
        <v>1212.7862954673428</v>
      </c>
      <c r="E256" s="41">
        <f t="shared" si="14"/>
        <v>4523.6508891352551</v>
      </c>
    </row>
    <row r="257" spans="1:5" x14ac:dyDescent="0.3">
      <c r="A257" s="39">
        <v>237</v>
      </c>
      <c r="B257" s="40">
        <f t="shared" si="13"/>
        <v>482405.90816026082</v>
      </c>
      <c r="C257" s="40">
        <f t="shared" si="15"/>
        <v>3323.2906823460216</v>
      </c>
      <c r="D257" s="40">
        <f t="shared" si="12"/>
        <v>1206.014770400652</v>
      </c>
      <c r="E257" s="41">
        <f t="shared" si="14"/>
        <v>4529.3054527466738</v>
      </c>
    </row>
    <row r="258" spans="1:5" x14ac:dyDescent="0.3">
      <c r="A258" s="39">
        <v>238</v>
      </c>
      <c r="B258" s="40">
        <f t="shared" si="13"/>
        <v>479681.47074976214</v>
      </c>
      <c r="C258" s="40">
        <f t="shared" si="15"/>
        <v>3335.7634076882014</v>
      </c>
      <c r="D258" s="40">
        <f t="shared" si="12"/>
        <v>1199.2036768744053</v>
      </c>
      <c r="E258" s="41">
        <f t="shared" si="14"/>
        <v>4534.9670845626069</v>
      </c>
    </row>
    <row r="259" spans="1:5" x14ac:dyDescent="0.3">
      <c r="A259" s="39">
        <v>239</v>
      </c>
      <c r="B259" s="40">
        <f t="shared" si="13"/>
        <v>476941.13947625156</v>
      </c>
      <c r="C259" s="40">
        <f t="shared" si="15"/>
        <v>3348.2829447276808</v>
      </c>
      <c r="D259" s="40">
        <f t="shared" si="12"/>
        <v>1192.3528486906289</v>
      </c>
      <c r="E259" s="41">
        <f t="shared" si="14"/>
        <v>4540.6357934183097</v>
      </c>
    </row>
    <row r="260" spans="1:5" x14ac:dyDescent="0.3">
      <c r="A260" s="39">
        <v>240</v>
      </c>
      <c r="B260" s="40">
        <f t="shared" si="13"/>
        <v>474184.84760218824</v>
      </c>
      <c r="C260" s="40">
        <f t="shared" si="15"/>
        <v>3360.8494691546121</v>
      </c>
      <c r="D260" s="40">
        <f t="shared" si="12"/>
        <v>1185.4621190054706</v>
      </c>
      <c r="E260" s="41">
        <f t="shared" si="14"/>
        <v>4546.3115881600825</v>
      </c>
    </row>
    <row r="261" spans="1:5" x14ac:dyDescent="0.3">
      <c r="A261" s="39">
        <v>241</v>
      </c>
      <c r="B261" s="40">
        <f t="shared" si="13"/>
        <v>471412.52813069994</v>
      </c>
      <c r="C261" s="40">
        <f t="shared" si="15"/>
        <v>3373.4631573185325</v>
      </c>
      <c r="D261" s="40">
        <f t="shared" si="12"/>
        <v>1178.5313203267499</v>
      </c>
      <c r="E261" s="41">
        <f t="shared" si="14"/>
        <v>4551.9944776452821</v>
      </c>
    </row>
    <row r="262" spans="1:5" x14ac:dyDescent="0.3">
      <c r="A262" s="39">
        <v>242</v>
      </c>
      <c r="B262" s="40">
        <f t="shared" si="13"/>
        <v>468624.11380459811</v>
      </c>
      <c r="C262" s="40">
        <f t="shared" si="15"/>
        <v>3386.1241862308434</v>
      </c>
      <c r="D262" s="40">
        <f t="shared" si="12"/>
        <v>1171.5602845114952</v>
      </c>
      <c r="E262" s="41">
        <f t="shared" si="14"/>
        <v>4557.6844707423388</v>
      </c>
    </row>
    <row r="263" spans="1:5" x14ac:dyDescent="0.3">
      <c r="A263" s="39">
        <v>243</v>
      </c>
      <c r="B263" s="40">
        <f t="shared" si="13"/>
        <v>465819.53710539022</v>
      </c>
      <c r="C263" s="40">
        <f t="shared" si="15"/>
        <v>3398.8327335672911</v>
      </c>
      <c r="D263" s="40">
        <f t="shared" si="12"/>
        <v>1164.5488427634755</v>
      </c>
      <c r="E263" s="41">
        <f t="shared" si="14"/>
        <v>4563.3815763307666</v>
      </c>
    </row>
    <row r="264" spans="1:5" x14ac:dyDescent="0.3">
      <c r="A264" s="39">
        <v>244</v>
      </c>
      <c r="B264" s="40">
        <f t="shared" si="13"/>
        <v>462998.7302522877</v>
      </c>
      <c r="C264" s="40">
        <f t="shared" si="15"/>
        <v>3411.5889776704607</v>
      </c>
      <c r="D264" s="40">
        <f t="shared" si="12"/>
        <v>1157.4968256307193</v>
      </c>
      <c r="E264" s="41">
        <f t="shared" si="14"/>
        <v>4569.08580330118</v>
      </c>
    </row>
    <row r="265" spans="1:5" x14ac:dyDescent="0.3">
      <c r="A265" s="39">
        <v>245</v>
      </c>
      <c r="B265" s="40">
        <f t="shared" si="13"/>
        <v>460161.6252012105</v>
      </c>
      <c r="C265" s="40">
        <f t="shared" si="15"/>
        <v>3424.3930975522803</v>
      </c>
      <c r="D265" s="40">
        <f t="shared" si="12"/>
        <v>1150.4040630030263</v>
      </c>
      <c r="E265" s="41">
        <f t="shared" si="14"/>
        <v>4574.7971605553066</v>
      </c>
    </row>
    <row r="266" spans="1:5" x14ac:dyDescent="0.3">
      <c r="A266" s="39">
        <v>246</v>
      </c>
      <c r="B266" s="40">
        <f t="shared" si="13"/>
        <v>457308.15364378778</v>
      </c>
      <c r="C266" s="40">
        <f t="shared" si="15"/>
        <v>3437.2452728965313</v>
      </c>
      <c r="D266" s="40">
        <f t="shared" si="12"/>
        <v>1143.2703841094694</v>
      </c>
      <c r="E266" s="41">
        <f t="shared" si="14"/>
        <v>4580.5156570060008</v>
      </c>
    </row>
    <row r="267" spans="1:5" x14ac:dyDescent="0.3">
      <c r="A267" s="39">
        <v>247</v>
      </c>
      <c r="B267" s="40">
        <f t="shared" si="13"/>
        <v>454438.24700635485</v>
      </c>
      <c r="C267" s="40">
        <f t="shared" si="15"/>
        <v>3450.145684061371</v>
      </c>
      <c r="D267" s="40">
        <f t="shared" si="12"/>
        <v>1136.0956175158872</v>
      </c>
      <c r="E267" s="41">
        <f t="shared" si="14"/>
        <v>4586.2413015772581</v>
      </c>
    </row>
    <row r="268" spans="1:5" x14ac:dyDescent="0.3">
      <c r="A268" s="39">
        <v>248</v>
      </c>
      <c r="B268" s="40">
        <f t="shared" si="13"/>
        <v>451551.83644894633</v>
      </c>
      <c r="C268" s="40">
        <f t="shared" si="15"/>
        <v>3463.0945120818633</v>
      </c>
      <c r="D268" s="40">
        <f t="shared" si="12"/>
        <v>1128.8795911223658</v>
      </c>
      <c r="E268" s="41">
        <f t="shared" si="14"/>
        <v>4591.9741032042293</v>
      </c>
    </row>
    <row r="269" spans="1:5" x14ac:dyDescent="0.3">
      <c r="A269" s="39">
        <v>249</v>
      </c>
      <c r="B269" s="40">
        <f t="shared" si="13"/>
        <v>448648.85286428552</v>
      </c>
      <c r="C269" s="40">
        <f t="shared" si="15"/>
        <v>3476.0919386725209</v>
      </c>
      <c r="D269" s="40">
        <f t="shared" si="12"/>
        <v>1121.6221321607138</v>
      </c>
      <c r="E269" s="41">
        <f t="shared" si="14"/>
        <v>4597.7140708332345</v>
      </c>
    </row>
    <row r="270" spans="1:5" x14ac:dyDescent="0.3">
      <c r="A270" s="39">
        <v>250</v>
      </c>
      <c r="B270" s="40">
        <f t="shared" si="13"/>
        <v>445729.22687676997</v>
      </c>
      <c r="C270" s="40">
        <f t="shared" si="15"/>
        <v>3489.1381462298509</v>
      </c>
      <c r="D270" s="40">
        <f t="shared" si="12"/>
        <v>1114.323067191925</v>
      </c>
      <c r="E270" s="41">
        <f t="shared" si="14"/>
        <v>4603.4612134217759</v>
      </c>
    </row>
    <row r="271" spans="1:5" x14ac:dyDescent="0.3">
      <c r="A271" s="39">
        <v>251</v>
      </c>
      <c r="B271" s="40">
        <f t="shared" si="13"/>
        <v>442792.8888414533</v>
      </c>
      <c r="C271" s="40">
        <f t="shared" si="15"/>
        <v>3502.2333178349195</v>
      </c>
      <c r="D271" s="40">
        <f t="shared" si="12"/>
        <v>1106.9822221036334</v>
      </c>
      <c r="E271" s="41">
        <f t="shared" si="14"/>
        <v>4609.2155399385529</v>
      </c>
    </row>
    <row r="272" spans="1:5" x14ac:dyDescent="0.3">
      <c r="A272" s="39">
        <v>252</v>
      </c>
      <c r="B272" s="40">
        <f t="shared" si="13"/>
        <v>439839.76884302293</v>
      </c>
      <c r="C272" s="40">
        <f t="shared" si="15"/>
        <v>3515.3776372559187</v>
      </c>
      <c r="D272" s="40">
        <f t="shared" si="12"/>
        <v>1099.5994221075573</v>
      </c>
      <c r="E272" s="41">
        <f t="shared" si="14"/>
        <v>4614.9770593634757</v>
      </c>
    </row>
    <row r="273" spans="1:5" x14ac:dyDescent="0.3">
      <c r="A273" s="39">
        <v>253</v>
      </c>
      <c r="B273" s="40">
        <f t="shared" si="13"/>
        <v>436869.79669477418</v>
      </c>
      <c r="C273" s="40">
        <f t="shared" si="15"/>
        <v>3528.5712889507445</v>
      </c>
      <c r="D273" s="40">
        <f t="shared" si="12"/>
        <v>1092.1744917369356</v>
      </c>
      <c r="E273" s="41">
        <f t="shared" si="14"/>
        <v>4620.7457806876801</v>
      </c>
    </row>
    <row r="274" spans="1:5" x14ac:dyDescent="0.3">
      <c r="A274" s="39">
        <v>254</v>
      </c>
      <c r="B274" s="40">
        <f t="shared" si="13"/>
        <v>433882.90193758073</v>
      </c>
      <c r="C274" s="40">
        <f t="shared" si="15"/>
        <v>3541.814458069588</v>
      </c>
      <c r="D274" s="40">
        <f t="shared" si="12"/>
        <v>1084.7072548439519</v>
      </c>
      <c r="E274" s="41">
        <f t="shared" si="14"/>
        <v>4626.5217129135399</v>
      </c>
    </row>
    <row r="275" spans="1:5" x14ac:dyDescent="0.3">
      <c r="A275" s="39">
        <v>255</v>
      </c>
      <c r="B275" s="40">
        <f t="shared" si="13"/>
        <v>430879.01383886056</v>
      </c>
      <c r="C275" s="40">
        <f t="shared" si="15"/>
        <v>3555.1073304575302</v>
      </c>
      <c r="D275" s="40">
        <f t="shared" si="12"/>
        <v>1077.1975345971514</v>
      </c>
      <c r="E275" s="41">
        <f t="shared" si="14"/>
        <v>4632.3048650546816</v>
      </c>
    </row>
    <row r="276" spans="1:5" x14ac:dyDescent="0.3">
      <c r="A276" s="39">
        <v>256</v>
      </c>
      <c r="B276" s="40">
        <f t="shared" si="13"/>
        <v>427858.06139153853</v>
      </c>
      <c r="C276" s="40">
        <f t="shared" si="15"/>
        <v>3568.4500926571536</v>
      </c>
      <c r="D276" s="40">
        <f t="shared" si="12"/>
        <v>1069.6451534788464</v>
      </c>
      <c r="E276" s="41">
        <f t="shared" si="14"/>
        <v>4638.0952461360002</v>
      </c>
    </row>
    <row r="277" spans="1:5" x14ac:dyDescent="0.3">
      <c r="A277" s="39">
        <v>257</v>
      </c>
      <c r="B277" s="40">
        <f t="shared" si="13"/>
        <v>424819.97331300494</v>
      </c>
      <c r="C277" s="40">
        <f t="shared" si="15"/>
        <v>3581.8429319111578</v>
      </c>
      <c r="D277" s="40">
        <f t="shared" ref="D277:D340" si="16">B277*C$8</f>
        <v>1062.0499332825125</v>
      </c>
      <c r="E277" s="41">
        <f t="shared" si="14"/>
        <v>4643.8928651936703</v>
      </c>
    </row>
    <row r="278" spans="1:5" x14ac:dyDescent="0.3">
      <c r="A278" s="39">
        <v>258</v>
      </c>
      <c r="B278" s="40">
        <f t="shared" ref="B278:B341" si="17">(B277-C277)*(1+C$10)</f>
        <v>421764.67804407014</v>
      </c>
      <c r="C278" s="40">
        <f t="shared" si="15"/>
        <v>3595.2860361649873</v>
      </c>
      <c r="D278" s="40">
        <f t="shared" si="16"/>
        <v>1054.4116951101753</v>
      </c>
      <c r="E278" s="41">
        <f t="shared" ref="E278:E341" si="18">IF(B278&lt;1,0,E277*(1+C$10))</f>
        <v>4649.6977312751624</v>
      </c>
    </row>
    <row r="279" spans="1:5" x14ac:dyDescent="0.3">
      <c r="A279" s="39">
        <v>259</v>
      </c>
      <c r="B279" s="40">
        <f t="shared" si="17"/>
        <v>418692.10374791507</v>
      </c>
      <c r="C279" s="40">
        <f t="shared" ref="C279:C342" si="19">IF(B279&gt;1,E279-D279,0)</f>
        <v>3608.7795940694687</v>
      </c>
      <c r="D279" s="40">
        <f t="shared" si="16"/>
        <v>1046.7302593697877</v>
      </c>
      <c r="E279" s="41">
        <f t="shared" si="18"/>
        <v>4655.5098534392564</v>
      </c>
    </row>
    <row r="280" spans="1:5" x14ac:dyDescent="0.3">
      <c r="A280" s="39">
        <v>260</v>
      </c>
      <c r="B280" s="40">
        <f t="shared" si="17"/>
        <v>415602.17830903787</v>
      </c>
      <c r="C280" s="40">
        <f t="shared" si="19"/>
        <v>3622.3237949834611</v>
      </c>
      <c r="D280" s="40">
        <f t="shared" si="16"/>
        <v>1039.0054457725946</v>
      </c>
      <c r="E280" s="41">
        <f t="shared" si="18"/>
        <v>4661.3292407560557</v>
      </c>
    </row>
    <row r="281" spans="1:5" x14ac:dyDescent="0.3">
      <c r="A281" s="39">
        <v>261</v>
      </c>
      <c r="B281" s="40">
        <f t="shared" si="17"/>
        <v>412494.82933219697</v>
      </c>
      <c r="C281" s="40">
        <f t="shared" si="19"/>
        <v>3635.9188289765079</v>
      </c>
      <c r="D281" s="40">
        <f t="shared" si="16"/>
        <v>1031.2370733304924</v>
      </c>
      <c r="E281" s="41">
        <f t="shared" si="18"/>
        <v>4667.1559023070004</v>
      </c>
    </row>
    <row r="282" spans="1:5" x14ac:dyDescent="0.3">
      <c r="A282" s="39">
        <v>262</v>
      </c>
      <c r="B282" s="40">
        <f t="shared" si="17"/>
        <v>409369.98414134944</v>
      </c>
      <c r="C282" s="40">
        <f t="shared" si="19"/>
        <v>3649.5648868315102</v>
      </c>
      <c r="D282" s="40">
        <f t="shared" si="16"/>
        <v>1023.4249603533736</v>
      </c>
      <c r="E282" s="41">
        <f t="shared" si="18"/>
        <v>4672.9898471848837</v>
      </c>
    </row>
    <row r="283" spans="1:5" x14ac:dyDescent="0.3">
      <c r="A283" s="39">
        <v>263</v>
      </c>
      <c r="B283" s="40">
        <f t="shared" si="17"/>
        <v>406227.5697785861</v>
      </c>
      <c r="C283" s="40">
        <f t="shared" si="19"/>
        <v>3663.2621600473999</v>
      </c>
      <c r="D283" s="40">
        <f t="shared" si="16"/>
        <v>1015.5689244464653</v>
      </c>
      <c r="E283" s="41">
        <f t="shared" si="18"/>
        <v>4678.8310844938651</v>
      </c>
    </row>
    <row r="284" spans="1:5" x14ac:dyDescent="0.3">
      <c r="A284" s="39">
        <v>264</v>
      </c>
      <c r="B284" s="40">
        <f t="shared" si="17"/>
        <v>403067.51300306182</v>
      </c>
      <c r="C284" s="40">
        <f t="shared" si="19"/>
        <v>3677.0108408418278</v>
      </c>
      <c r="D284" s="40">
        <f t="shared" si="16"/>
        <v>1007.6687825076546</v>
      </c>
      <c r="E284" s="41">
        <f t="shared" si="18"/>
        <v>4684.6796233494824</v>
      </c>
    </row>
    <row r="285" spans="1:5" x14ac:dyDescent="0.3">
      <c r="A285" s="39">
        <v>265</v>
      </c>
      <c r="B285" s="40">
        <f t="shared" si="17"/>
        <v>399889.7402899228</v>
      </c>
      <c r="C285" s="40">
        <f t="shared" si="19"/>
        <v>3690.811122153862</v>
      </c>
      <c r="D285" s="40">
        <f t="shared" si="16"/>
        <v>999.72435072480698</v>
      </c>
      <c r="E285" s="41">
        <f t="shared" si="18"/>
        <v>4690.5354728786688</v>
      </c>
    </row>
    <row r="286" spans="1:5" x14ac:dyDescent="0.3">
      <c r="A286" s="39">
        <v>266</v>
      </c>
      <c r="B286" s="40">
        <f t="shared" si="17"/>
        <v>396694.17782922863</v>
      </c>
      <c r="C286" s="40">
        <f t="shared" si="19"/>
        <v>3704.6631976466952</v>
      </c>
      <c r="D286" s="40">
        <f t="shared" si="16"/>
        <v>991.73544457307162</v>
      </c>
      <c r="E286" s="41">
        <f t="shared" si="18"/>
        <v>4696.3986422197668</v>
      </c>
    </row>
    <row r="287" spans="1:5" x14ac:dyDescent="0.3">
      <c r="A287" s="39">
        <v>267</v>
      </c>
      <c r="B287" s="40">
        <f t="shared" si="17"/>
        <v>393480.75152487145</v>
      </c>
      <c r="C287" s="40">
        <f t="shared" si="19"/>
        <v>3718.5672617103628</v>
      </c>
      <c r="D287" s="40">
        <f t="shared" si="16"/>
        <v>983.70187881217862</v>
      </c>
      <c r="E287" s="41">
        <f t="shared" si="18"/>
        <v>4702.2691405225414</v>
      </c>
    </row>
    <row r="288" spans="1:5" x14ac:dyDescent="0.3">
      <c r="A288" s="39">
        <v>268</v>
      </c>
      <c r="B288" s="40">
        <f t="shared" si="17"/>
        <v>390249.38699349004</v>
      </c>
      <c r="C288" s="40">
        <f t="shared" si="19"/>
        <v>3732.5235094644695</v>
      </c>
      <c r="D288" s="40">
        <f t="shared" si="16"/>
        <v>975.62346748372511</v>
      </c>
      <c r="E288" s="41">
        <f t="shared" si="18"/>
        <v>4708.1469769481946</v>
      </c>
    </row>
    <row r="289" spans="1:5" x14ac:dyDescent="0.3">
      <c r="A289" s="39">
        <v>269</v>
      </c>
      <c r="B289" s="40">
        <f t="shared" si="17"/>
        <v>387000.00956338062</v>
      </c>
      <c r="C289" s="40">
        <f t="shared" si="19"/>
        <v>3746.5321367609281</v>
      </c>
      <c r="D289" s="40">
        <f t="shared" si="16"/>
        <v>967.50002390845157</v>
      </c>
      <c r="E289" s="41">
        <f t="shared" si="18"/>
        <v>4714.0321606693797</v>
      </c>
    </row>
    <row r="290" spans="1:5" x14ac:dyDescent="0.3">
      <c r="A290" s="39">
        <v>270</v>
      </c>
      <c r="B290" s="40">
        <f t="shared" si="17"/>
        <v>383732.54427340295</v>
      </c>
      <c r="C290" s="40">
        <f t="shared" si="19"/>
        <v>3760.5933401867087</v>
      </c>
      <c r="D290" s="40">
        <f t="shared" si="16"/>
        <v>959.33136068350734</v>
      </c>
      <c r="E290" s="41">
        <f t="shared" si="18"/>
        <v>4719.9247008702159</v>
      </c>
    </row>
    <row r="291" spans="1:5" x14ac:dyDescent="0.3">
      <c r="A291" s="39">
        <v>271</v>
      </c>
      <c r="B291" s="40">
        <f t="shared" si="17"/>
        <v>380446.91587188275</v>
      </c>
      <c r="C291" s="40">
        <f t="shared" si="19"/>
        <v>3774.7073170665963</v>
      </c>
      <c r="D291" s="40">
        <f t="shared" si="16"/>
        <v>951.11728967970691</v>
      </c>
      <c r="E291" s="41">
        <f t="shared" si="18"/>
        <v>4725.8246067463033</v>
      </c>
    </row>
    <row r="292" spans="1:5" x14ac:dyDescent="0.3">
      <c r="A292" s="39">
        <v>272</v>
      </c>
      <c r="B292" s="40">
        <f t="shared" si="17"/>
        <v>377143.04881550965</v>
      </c>
      <c r="C292" s="40">
        <f t="shared" si="19"/>
        <v>3788.8742654659618</v>
      </c>
      <c r="D292" s="40">
        <f t="shared" si="16"/>
        <v>942.85762203877414</v>
      </c>
      <c r="E292" s="41">
        <f t="shared" si="18"/>
        <v>4731.7318875047358</v>
      </c>
    </row>
    <row r="293" spans="1:5" x14ac:dyDescent="0.3">
      <c r="A293" s="39">
        <v>273</v>
      </c>
      <c r="B293" s="40">
        <f t="shared" si="17"/>
        <v>373820.86726823123</v>
      </c>
      <c r="C293" s="40">
        <f t="shared" si="19"/>
        <v>3803.0943841935382</v>
      </c>
      <c r="D293" s="40">
        <f t="shared" si="16"/>
        <v>934.55216817057806</v>
      </c>
      <c r="E293" s="41">
        <f t="shared" si="18"/>
        <v>4737.6465523641164</v>
      </c>
    </row>
    <row r="294" spans="1:5" x14ac:dyDescent="0.3">
      <c r="A294" s="39">
        <v>274</v>
      </c>
      <c r="B294" s="40">
        <f t="shared" si="17"/>
        <v>370480.29510014271</v>
      </c>
      <c r="C294" s="40">
        <f t="shared" si="19"/>
        <v>3817.3678728042141</v>
      </c>
      <c r="D294" s="40">
        <f t="shared" si="16"/>
        <v>926.20073775035678</v>
      </c>
      <c r="E294" s="41">
        <f t="shared" si="18"/>
        <v>4743.568610554571</v>
      </c>
    </row>
    <row r="295" spans="1:5" x14ac:dyDescent="0.3">
      <c r="A295" s="39">
        <v>275</v>
      </c>
      <c r="B295" s="40">
        <f t="shared" si="17"/>
        <v>367121.25588637264</v>
      </c>
      <c r="C295" s="40">
        <f t="shared" si="19"/>
        <v>3831.6949316018322</v>
      </c>
      <c r="D295" s="40">
        <f t="shared" si="16"/>
        <v>917.80313971593159</v>
      </c>
      <c r="E295" s="41">
        <f t="shared" si="18"/>
        <v>4749.4980713177638</v>
      </c>
    </row>
    <row r="296" spans="1:5" x14ac:dyDescent="0.3">
      <c r="A296" s="39">
        <v>276</v>
      </c>
      <c r="B296" s="40">
        <f t="shared" si="17"/>
        <v>363743.67290596431</v>
      </c>
      <c r="C296" s="40">
        <f t="shared" si="19"/>
        <v>3846.0757616420001</v>
      </c>
      <c r="D296" s="40">
        <f t="shared" si="16"/>
        <v>909.35918226491083</v>
      </c>
      <c r="E296" s="41">
        <f t="shared" si="18"/>
        <v>4755.434943906911</v>
      </c>
    </row>
    <row r="297" spans="1:5" x14ac:dyDescent="0.3">
      <c r="A297" s="39">
        <v>277</v>
      </c>
      <c r="B297" s="40">
        <f t="shared" si="17"/>
        <v>360347.46914075268</v>
      </c>
      <c r="C297" s="40">
        <f t="shared" si="19"/>
        <v>3860.5105647349128</v>
      </c>
      <c r="D297" s="40">
        <f t="shared" si="16"/>
        <v>900.86867285188168</v>
      </c>
      <c r="E297" s="41">
        <f t="shared" si="18"/>
        <v>4761.3792375867943</v>
      </c>
    </row>
    <row r="298" spans="1:5" x14ac:dyDescent="0.3">
      <c r="A298" s="39">
        <v>278</v>
      </c>
      <c r="B298" s="40">
        <f t="shared" si="17"/>
        <v>356932.56727423775</v>
      </c>
      <c r="C298" s="40">
        <f t="shared" si="19"/>
        <v>3874.999543448183</v>
      </c>
      <c r="D298" s="40">
        <f t="shared" si="16"/>
        <v>892.33141818559443</v>
      </c>
      <c r="E298" s="41">
        <f t="shared" si="18"/>
        <v>4767.3309616337774</v>
      </c>
    </row>
    <row r="299" spans="1:5" x14ac:dyDescent="0.3">
      <c r="A299" s="39">
        <v>279</v>
      </c>
      <c r="B299" s="40">
        <f t="shared" si="17"/>
        <v>353498.88969045301</v>
      </c>
      <c r="C299" s="40">
        <f t="shared" si="19"/>
        <v>3889.5429011096871</v>
      </c>
      <c r="D299" s="40">
        <f t="shared" si="16"/>
        <v>883.74722422613252</v>
      </c>
      <c r="E299" s="41">
        <f t="shared" si="18"/>
        <v>4773.2901253358195</v>
      </c>
    </row>
    <row r="300" spans="1:5" x14ac:dyDescent="0.3">
      <c r="A300" s="39">
        <v>280</v>
      </c>
      <c r="B300" s="40">
        <f t="shared" si="17"/>
        <v>350046.35847283003</v>
      </c>
      <c r="C300" s="40">
        <f t="shared" si="19"/>
        <v>3904.1408418104143</v>
      </c>
      <c r="D300" s="40">
        <f t="shared" si="16"/>
        <v>875.11589618207506</v>
      </c>
      <c r="E300" s="41">
        <f t="shared" si="18"/>
        <v>4779.2567379924894</v>
      </c>
    </row>
    <row r="301" spans="1:5" x14ac:dyDescent="0.3">
      <c r="A301" s="39">
        <v>281</v>
      </c>
      <c r="B301" s="40">
        <f t="shared" si="17"/>
        <v>346574.89540305838</v>
      </c>
      <c r="C301" s="40">
        <f t="shared" si="19"/>
        <v>3918.7935704073343</v>
      </c>
      <c r="D301" s="40">
        <f t="shared" si="16"/>
        <v>866.43723850764593</v>
      </c>
      <c r="E301" s="41">
        <f t="shared" si="18"/>
        <v>4785.2308089149801</v>
      </c>
    </row>
    <row r="302" spans="1:5" x14ac:dyDescent="0.3">
      <c r="A302" s="39">
        <v>282</v>
      </c>
      <c r="B302" s="40">
        <f t="shared" si="17"/>
        <v>343084.42195994186</v>
      </c>
      <c r="C302" s="40">
        <f t="shared" si="19"/>
        <v>3933.501292526269</v>
      </c>
      <c r="D302" s="40">
        <f t="shared" si="16"/>
        <v>857.71105489985462</v>
      </c>
      <c r="E302" s="41">
        <f t="shared" si="18"/>
        <v>4791.2123474261234</v>
      </c>
    </row>
    <row r="303" spans="1:5" x14ac:dyDescent="0.3">
      <c r="A303" s="39">
        <v>283</v>
      </c>
      <c r="B303" s="40">
        <f t="shared" si="17"/>
        <v>339574.85931824986</v>
      </c>
      <c r="C303" s="40">
        <f t="shared" si="19"/>
        <v>3948.2642145647815</v>
      </c>
      <c r="D303" s="40">
        <f t="shared" si="16"/>
        <v>848.93714829562464</v>
      </c>
      <c r="E303" s="41">
        <f t="shared" si="18"/>
        <v>4797.2013628604063</v>
      </c>
    </row>
    <row r="304" spans="1:5" x14ac:dyDescent="0.3">
      <c r="A304" s="39">
        <v>284</v>
      </c>
      <c r="B304" s="40">
        <f t="shared" si="17"/>
        <v>336046.12834756472</v>
      </c>
      <c r="C304" s="40">
        <f t="shared" si="19"/>
        <v>3963.0825436950699</v>
      </c>
      <c r="D304" s="40">
        <f t="shared" si="16"/>
        <v>840.11532086891179</v>
      </c>
      <c r="E304" s="41">
        <f t="shared" si="18"/>
        <v>4803.197864563982</v>
      </c>
    </row>
    <row r="305" spans="1:5" x14ac:dyDescent="0.3">
      <c r="A305" s="39">
        <v>285</v>
      </c>
      <c r="B305" s="40">
        <f t="shared" si="17"/>
        <v>332498.14961112448</v>
      </c>
      <c r="C305" s="40">
        <f t="shared" si="19"/>
        <v>3977.9564878668757</v>
      </c>
      <c r="D305" s="40">
        <f t="shared" si="16"/>
        <v>831.24537402781118</v>
      </c>
      <c r="E305" s="41">
        <f t="shared" si="18"/>
        <v>4809.2018618946868</v>
      </c>
    </row>
    <row r="306" spans="1:5" x14ac:dyDescent="0.3">
      <c r="A306" s="39">
        <v>286</v>
      </c>
      <c r="B306" s="40">
        <f t="shared" si="17"/>
        <v>328930.84336466168</v>
      </c>
      <c r="C306" s="40">
        <f t="shared" si="19"/>
        <v>3992.8862558104011</v>
      </c>
      <c r="D306" s="40">
        <f t="shared" si="16"/>
        <v>822.32710841165419</v>
      </c>
      <c r="E306" s="41">
        <f t="shared" si="18"/>
        <v>4815.2133642220551</v>
      </c>
    </row>
    <row r="307" spans="1:5" x14ac:dyDescent="0.3">
      <c r="A307" s="39">
        <v>287</v>
      </c>
      <c r="B307" s="40">
        <f t="shared" si="17"/>
        <v>325344.12955523736</v>
      </c>
      <c r="C307" s="40">
        <f t="shared" si="19"/>
        <v>4007.8720570392397</v>
      </c>
      <c r="D307" s="40">
        <f t="shared" si="16"/>
        <v>813.36032388809338</v>
      </c>
      <c r="E307" s="41">
        <f t="shared" si="18"/>
        <v>4821.232380927333</v>
      </c>
    </row>
    <row r="308" spans="1:5" x14ac:dyDescent="0.3">
      <c r="A308" s="39">
        <v>288</v>
      </c>
      <c r="B308" s="40">
        <f t="shared" si="17"/>
        <v>321737.92782007088</v>
      </c>
      <c r="C308" s="40">
        <f t="shared" si="19"/>
        <v>4022.9141018533151</v>
      </c>
      <c r="D308" s="40">
        <f t="shared" si="16"/>
        <v>804.34481955017725</v>
      </c>
      <c r="E308" s="41">
        <f t="shared" si="18"/>
        <v>4827.2589214034924</v>
      </c>
    </row>
    <row r="309" spans="1:5" x14ac:dyDescent="0.3">
      <c r="A309" s="39">
        <v>289</v>
      </c>
      <c r="B309" s="40">
        <f t="shared" si="17"/>
        <v>318112.15748536534</v>
      </c>
      <c r="C309" s="40">
        <f t="shared" si="19"/>
        <v>4038.0126013418339</v>
      </c>
      <c r="D309" s="40">
        <f t="shared" si="16"/>
        <v>795.28039371341333</v>
      </c>
      <c r="E309" s="41">
        <f t="shared" si="18"/>
        <v>4833.292995055247</v>
      </c>
    </row>
    <row r="310" spans="1:5" x14ac:dyDescent="0.3">
      <c r="A310" s="39">
        <v>290</v>
      </c>
      <c r="B310" s="40">
        <f t="shared" si="17"/>
        <v>314466.73756512854</v>
      </c>
      <c r="C310" s="40">
        <f t="shared" si="19"/>
        <v>4053.1677673862441</v>
      </c>
      <c r="D310" s="40">
        <f t="shared" si="16"/>
        <v>786.16684391282138</v>
      </c>
      <c r="E310" s="41">
        <f t="shared" si="18"/>
        <v>4839.3346112990657</v>
      </c>
    </row>
    <row r="311" spans="1:5" x14ac:dyDescent="0.3">
      <c r="A311" s="39">
        <v>291</v>
      </c>
      <c r="B311" s="40">
        <f t="shared" si="17"/>
        <v>310801.58675998944</v>
      </c>
      <c r="C311" s="40">
        <f t="shared" si="19"/>
        <v>4068.3798126632164</v>
      </c>
      <c r="D311" s="40">
        <f t="shared" si="16"/>
        <v>777.00396689997365</v>
      </c>
      <c r="E311" s="41">
        <f t="shared" si="18"/>
        <v>4845.3837795631898</v>
      </c>
    </row>
    <row r="312" spans="1:5" x14ac:dyDescent="0.3">
      <c r="A312" s="39">
        <v>292</v>
      </c>
      <c r="B312" s="40">
        <f t="shared" si="17"/>
        <v>307116.62345601042</v>
      </c>
      <c r="C312" s="40">
        <f t="shared" si="19"/>
        <v>4083.6489506476182</v>
      </c>
      <c r="D312" s="40">
        <f t="shared" si="16"/>
        <v>767.7915586400261</v>
      </c>
      <c r="E312" s="41">
        <f t="shared" si="18"/>
        <v>4851.4405092876441</v>
      </c>
    </row>
    <row r="313" spans="1:5" x14ac:dyDescent="0.3">
      <c r="A313" s="39">
        <v>293</v>
      </c>
      <c r="B313" s="40">
        <f t="shared" si="17"/>
        <v>303411.76572349452</v>
      </c>
      <c r="C313" s="40">
        <f t="shared" si="19"/>
        <v>4098.9753956155164</v>
      </c>
      <c r="D313" s="40">
        <f t="shared" si="16"/>
        <v>758.52941430873636</v>
      </c>
      <c r="E313" s="41">
        <f t="shared" si="18"/>
        <v>4857.5048099242531</v>
      </c>
    </row>
    <row r="314" spans="1:5" x14ac:dyDescent="0.3">
      <c r="A314" s="39">
        <v>294</v>
      </c>
      <c r="B314" s="40">
        <f t="shared" si="17"/>
        <v>299686.93131578888</v>
      </c>
      <c r="C314" s="40">
        <f t="shared" si="19"/>
        <v>4114.3593626471866</v>
      </c>
      <c r="D314" s="40">
        <f t="shared" si="16"/>
        <v>749.21732828947222</v>
      </c>
      <c r="E314" s="41">
        <f t="shared" si="18"/>
        <v>4863.5766909366585</v>
      </c>
    </row>
    <row r="315" spans="1:5" x14ac:dyDescent="0.3">
      <c r="A315" s="39">
        <v>295</v>
      </c>
      <c r="B315" s="40">
        <f t="shared" si="17"/>
        <v>295942.03766808315</v>
      </c>
      <c r="C315" s="40">
        <f t="shared" si="19"/>
        <v>4129.801067630121</v>
      </c>
      <c r="D315" s="40">
        <f t="shared" si="16"/>
        <v>739.85509417020785</v>
      </c>
      <c r="E315" s="41">
        <f t="shared" si="18"/>
        <v>4869.6561618003288</v>
      </c>
    </row>
    <row r="316" spans="1:5" x14ac:dyDescent="0.3">
      <c r="A316" s="39">
        <v>296</v>
      </c>
      <c r="B316" s="40">
        <f t="shared" si="17"/>
        <v>292177.00189620361</v>
      </c>
      <c r="C316" s="40">
        <f t="shared" si="19"/>
        <v>4145.3007272620698</v>
      </c>
      <c r="D316" s="40">
        <f t="shared" si="16"/>
        <v>730.44250474050909</v>
      </c>
      <c r="E316" s="41">
        <f t="shared" si="18"/>
        <v>4875.7432320025791</v>
      </c>
    </row>
    <row r="317" spans="1:5" x14ac:dyDescent="0.3">
      <c r="A317" s="39">
        <v>297</v>
      </c>
      <c r="B317" s="40">
        <f t="shared" si="17"/>
        <v>288391.74079540273</v>
      </c>
      <c r="C317" s="40">
        <f t="shared" si="19"/>
        <v>4160.8585590540752</v>
      </c>
      <c r="D317" s="40">
        <f t="shared" si="16"/>
        <v>720.97935198850689</v>
      </c>
      <c r="E317" s="41">
        <f t="shared" si="18"/>
        <v>4881.8379110425822</v>
      </c>
    </row>
    <row r="318" spans="1:5" x14ac:dyDescent="0.3">
      <c r="A318" s="39">
        <v>298</v>
      </c>
      <c r="B318" s="40">
        <f t="shared" si="17"/>
        <v>284586.17083914409</v>
      </c>
      <c r="C318" s="40">
        <f t="shared" si="19"/>
        <v>4176.4747813335252</v>
      </c>
      <c r="D318" s="40">
        <f t="shared" si="16"/>
        <v>711.46542709786024</v>
      </c>
      <c r="E318" s="41">
        <f t="shared" si="18"/>
        <v>4887.9402084313851</v>
      </c>
    </row>
    <row r="319" spans="1:5" x14ac:dyDescent="0.3">
      <c r="A319" s="39">
        <v>299</v>
      </c>
      <c r="B319" s="40">
        <f t="shared" si="17"/>
        <v>280760.20817788283</v>
      </c>
      <c r="C319" s="40">
        <f t="shared" si="19"/>
        <v>4192.1496132472166</v>
      </c>
      <c r="D319" s="40">
        <f t="shared" si="16"/>
        <v>701.90052044470713</v>
      </c>
      <c r="E319" s="41">
        <f t="shared" si="18"/>
        <v>4894.0501336919242</v>
      </c>
    </row>
    <row r="320" spans="1:5" x14ac:dyDescent="0.3">
      <c r="A320" s="39">
        <v>300</v>
      </c>
      <c r="B320" s="40">
        <f t="shared" si="17"/>
        <v>276913.76863784139</v>
      </c>
      <c r="C320" s="40">
        <f t="shared" si="19"/>
        <v>4207.8832747644356</v>
      </c>
      <c r="D320" s="40">
        <f t="shared" si="16"/>
        <v>692.28442159460349</v>
      </c>
      <c r="E320" s="41">
        <f t="shared" si="18"/>
        <v>4900.1676963590389</v>
      </c>
    </row>
    <row r="321" spans="1:5" x14ac:dyDescent="0.3">
      <c r="A321" s="39">
        <v>301</v>
      </c>
      <c r="B321" s="40">
        <f t="shared" si="17"/>
        <v>273046.76771978079</v>
      </c>
      <c r="C321" s="40">
        <f t="shared" si="19"/>
        <v>4223.6759866800357</v>
      </c>
      <c r="D321" s="40">
        <f t="shared" si="16"/>
        <v>682.61691929945198</v>
      </c>
      <c r="E321" s="41">
        <f t="shared" si="18"/>
        <v>4906.2929059794878</v>
      </c>
    </row>
    <row r="322" spans="1:5" x14ac:dyDescent="0.3">
      <c r="A322" s="39">
        <v>302</v>
      </c>
      <c r="B322" s="40">
        <f t="shared" si="17"/>
        <v>269159.12059776712</v>
      </c>
      <c r="C322" s="40">
        <f t="shared" si="19"/>
        <v>4239.5279706175443</v>
      </c>
      <c r="D322" s="40">
        <f t="shared" si="16"/>
        <v>672.89780149441776</v>
      </c>
      <c r="E322" s="41">
        <f t="shared" si="18"/>
        <v>4912.425772111962</v>
      </c>
    </row>
    <row r="323" spans="1:5" x14ac:dyDescent="0.3">
      <c r="A323" s="39">
        <v>303</v>
      </c>
      <c r="B323" s="40">
        <f t="shared" si="17"/>
        <v>265250.74211793352</v>
      </c>
      <c r="C323" s="40">
        <f t="shared" si="19"/>
        <v>4255.4394490322675</v>
      </c>
      <c r="D323" s="40">
        <f t="shared" si="16"/>
        <v>663.12685529483383</v>
      </c>
      <c r="E323" s="41">
        <f t="shared" si="18"/>
        <v>4918.5663043271015</v>
      </c>
    </row>
    <row r="324" spans="1:5" x14ac:dyDescent="0.3">
      <c r="A324" s="39">
        <v>304</v>
      </c>
      <c r="B324" s="40">
        <f t="shared" si="17"/>
        <v>261321.54679723736</v>
      </c>
      <c r="C324" s="40">
        <f t="shared" si="19"/>
        <v>4271.4106452144169</v>
      </c>
      <c r="D324" s="40">
        <f t="shared" si="16"/>
        <v>653.30386699309338</v>
      </c>
      <c r="E324" s="41">
        <f t="shared" si="18"/>
        <v>4924.7145122075099</v>
      </c>
    </row>
    <row r="325" spans="1:5" x14ac:dyDescent="0.3">
      <c r="A325" s="39">
        <v>305</v>
      </c>
      <c r="B325" s="40">
        <f t="shared" si="17"/>
        <v>257371.44882221299</v>
      </c>
      <c r="C325" s="40">
        <f t="shared" si="19"/>
        <v>4287.4417832922372</v>
      </c>
      <c r="D325" s="40">
        <f t="shared" si="16"/>
        <v>643.42862205553251</v>
      </c>
      <c r="E325" s="41">
        <f t="shared" si="18"/>
        <v>4930.8704053477695</v>
      </c>
    </row>
    <row r="326" spans="1:5" x14ac:dyDescent="0.3">
      <c r="A326" s="39">
        <v>306</v>
      </c>
      <c r="B326" s="40">
        <f t="shared" si="17"/>
        <v>253400.36204771939</v>
      </c>
      <c r="C326" s="40">
        <f t="shared" si="19"/>
        <v>4303.5330882351554</v>
      </c>
      <c r="D326" s="40">
        <f t="shared" si="16"/>
        <v>633.50090511929852</v>
      </c>
      <c r="E326" s="41">
        <f t="shared" si="18"/>
        <v>4937.0339933544537</v>
      </c>
    </row>
    <row r="327" spans="1:5" x14ac:dyDescent="0.3">
      <c r="A327" s="39">
        <v>307</v>
      </c>
      <c r="B327" s="40">
        <f t="shared" si="17"/>
        <v>249408.19999568359</v>
      </c>
      <c r="C327" s="40">
        <f t="shared" si="19"/>
        <v>4319.6847858569372</v>
      </c>
      <c r="D327" s="40">
        <f t="shared" si="16"/>
        <v>623.52049998920904</v>
      </c>
      <c r="E327" s="41">
        <f t="shared" si="18"/>
        <v>4943.2052858461466</v>
      </c>
    </row>
    <row r="328" spans="1:5" x14ac:dyDescent="0.3">
      <c r="A328" s="39">
        <v>308</v>
      </c>
      <c r="B328" s="40">
        <f t="shared" si="17"/>
        <v>245394.87585383895</v>
      </c>
      <c r="C328" s="40">
        <f t="shared" si="19"/>
        <v>4335.8971028188562</v>
      </c>
      <c r="D328" s="40">
        <f t="shared" si="16"/>
        <v>613.48718963459737</v>
      </c>
      <c r="E328" s="41">
        <f t="shared" si="18"/>
        <v>4949.3842924534538</v>
      </c>
    </row>
    <row r="329" spans="1:5" x14ac:dyDescent="0.3">
      <c r="A329" s="39">
        <v>309</v>
      </c>
      <c r="B329" s="40">
        <f t="shared" si="17"/>
        <v>241360.30247445888</v>
      </c>
      <c r="C329" s="40">
        <f t="shared" si="19"/>
        <v>4352.1702666328729</v>
      </c>
      <c r="D329" s="40">
        <f t="shared" si="16"/>
        <v>603.40075618614719</v>
      </c>
      <c r="E329" s="41">
        <f t="shared" si="18"/>
        <v>4955.5710228190201</v>
      </c>
    </row>
    <row r="330" spans="1:5" x14ac:dyDescent="0.3">
      <c r="A330" s="39">
        <v>310</v>
      </c>
      <c r="B330" s="40">
        <f t="shared" si="17"/>
        <v>237304.39237308578</v>
      </c>
      <c r="C330" s="40">
        <f t="shared" si="19"/>
        <v>4368.5045056648296</v>
      </c>
      <c r="D330" s="40">
        <f t="shared" si="16"/>
        <v>593.26098093271446</v>
      </c>
      <c r="E330" s="41">
        <f t="shared" si="18"/>
        <v>4961.7654865975437</v>
      </c>
    </row>
    <row r="331" spans="1:5" x14ac:dyDescent="0.3">
      <c r="A331" s="39">
        <v>311</v>
      </c>
      <c r="B331" s="40">
        <f t="shared" si="17"/>
        <v>233227.05772725522</v>
      </c>
      <c r="C331" s="40">
        <f t="shared" si="19"/>
        <v>4384.9000491376519</v>
      </c>
      <c r="D331" s="40">
        <f t="shared" si="16"/>
        <v>583.06764431813804</v>
      </c>
      <c r="E331" s="41">
        <f t="shared" si="18"/>
        <v>4967.9676934557901</v>
      </c>
    </row>
    <row r="332" spans="1:5" x14ac:dyDescent="0.3">
      <c r="A332" s="39">
        <v>312</v>
      </c>
      <c r="B332" s="40">
        <f t="shared" si="17"/>
        <v>229128.21037521522</v>
      </c>
      <c r="C332" s="40">
        <f t="shared" si="19"/>
        <v>4401.3571271345718</v>
      </c>
      <c r="D332" s="40">
        <f t="shared" si="16"/>
        <v>572.82052593803803</v>
      </c>
      <c r="E332" s="41">
        <f t="shared" si="18"/>
        <v>4974.1776530726102</v>
      </c>
    </row>
    <row r="333" spans="1:5" x14ac:dyDescent="0.3">
      <c r="A333" s="39">
        <v>313</v>
      </c>
      <c r="B333" s="40">
        <f t="shared" si="17"/>
        <v>225007.76181464075</v>
      </c>
      <c r="C333" s="40">
        <f t="shared" si="19"/>
        <v>4417.8759706023493</v>
      </c>
      <c r="D333" s="40">
        <f t="shared" si="16"/>
        <v>562.51940453660188</v>
      </c>
      <c r="E333" s="41">
        <f t="shared" si="18"/>
        <v>4980.3953751389508</v>
      </c>
    </row>
    <row r="334" spans="1:5" x14ac:dyDescent="0.3">
      <c r="A334" s="39">
        <v>314</v>
      </c>
      <c r="B334" s="40">
        <f t="shared" si="17"/>
        <v>220865.62320134343</v>
      </c>
      <c r="C334" s="40">
        <f t="shared" si="19"/>
        <v>4434.4568113545156</v>
      </c>
      <c r="D334" s="40">
        <f t="shared" si="16"/>
        <v>552.1640580033586</v>
      </c>
      <c r="E334" s="41">
        <f t="shared" si="18"/>
        <v>4986.6208693578747</v>
      </c>
    </row>
    <row r="335" spans="1:5" x14ac:dyDescent="0.3">
      <c r="A335" s="39">
        <v>315</v>
      </c>
      <c r="B335" s="40">
        <f t="shared" si="17"/>
        <v>216701.70534797639</v>
      </c>
      <c r="C335" s="40">
        <f t="shared" si="19"/>
        <v>4451.0998820746308</v>
      </c>
      <c r="D335" s="40">
        <f t="shared" si="16"/>
        <v>541.75426336994099</v>
      </c>
      <c r="E335" s="41">
        <f t="shared" si="18"/>
        <v>4992.8541454445722</v>
      </c>
    </row>
    <row r="336" spans="1:5" x14ac:dyDescent="0.3">
      <c r="A336" s="39">
        <v>316</v>
      </c>
      <c r="B336" s="40">
        <f t="shared" si="17"/>
        <v>212515.91872273412</v>
      </c>
      <c r="C336" s="40">
        <f t="shared" si="19"/>
        <v>4467.805416319542</v>
      </c>
      <c r="D336" s="40">
        <f t="shared" si="16"/>
        <v>531.28979680683528</v>
      </c>
      <c r="E336" s="41">
        <f t="shared" si="18"/>
        <v>4999.0952131263775</v>
      </c>
    </row>
    <row r="337" spans="1:5" x14ac:dyDescent="0.3">
      <c r="A337" s="39">
        <v>317</v>
      </c>
      <c r="B337" s="40">
        <f t="shared" si="17"/>
        <v>208308.17344804757</v>
      </c>
      <c r="C337" s="40">
        <f t="shared" si="19"/>
        <v>4484.5736485226671</v>
      </c>
      <c r="D337" s="40">
        <f t="shared" si="16"/>
        <v>520.77043362011898</v>
      </c>
      <c r="E337" s="41">
        <f t="shared" si="18"/>
        <v>5005.3440821427857</v>
      </c>
    </row>
    <row r="338" spans="1:5" x14ac:dyDescent="0.3">
      <c r="A338" s="39">
        <v>318</v>
      </c>
      <c r="B338" s="40">
        <f t="shared" si="17"/>
        <v>204078.3792992743</v>
      </c>
      <c r="C338" s="40">
        <f t="shared" si="19"/>
        <v>4501.4048139972783</v>
      </c>
      <c r="D338" s="40">
        <f t="shared" si="16"/>
        <v>510.19594824818574</v>
      </c>
      <c r="E338" s="41">
        <f t="shared" si="18"/>
        <v>5011.6007622454645</v>
      </c>
    </row>
    <row r="339" spans="1:5" x14ac:dyDescent="0.3">
      <c r="A339" s="39">
        <v>319</v>
      </c>
      <c r="B339" s="40">
        <f t="shared" si="17"/>
        <v>199826.44570338362</v>
      </c>
      <c r="C339" s="40">
        <f t="shared" si="19"/>
        <v>4518.2991489398119</v>
      </c>
      <c r="D339" s="40">
        <f t="shared" si="16"/>
        <v>499.56611425845909</v>
      </c>
      <c r="E339" s="41">
        <f t="shared" si="18"/>
        <v>5017.8652631982714</v>
      </c>
    </row>
    <row r="340" spans="1:5" x14ac:dyDescent="0.3">
      <c r="A340" s="39">
        <v>320</v>
      </c>
      <c r="B340" s="40">
        <f t="shared" si="17"/>
        <v>195552.28173763686</v>
      </c>
      <c r="C340" s="40">
        <f t="shared" si="19"/>
        <v>4535.2568904331774</v>
      </c>
      <c r="D340" s="40">
        <f t="shared" si="16"/>
        <v>488.88070434409218</v>
      </c>
      <c r="E340" s="41">
        <f t="shared" si="18"/>
        <v>5024.1375947772694</v>
      </c>
    </row>
    <row r="341" spans="1:5" x14ac:dyDescent="0.3">
      <c r="A341" s="39">
        <v>321</v>
      </c>
      <c r="B341" s="40">
        <f t="shared" si="17"/>
        <v>191255.79612826268</v>
      </c>
      <c r="C341" s="40">
        <f t="shared" si="19"/>
        <v>4552.2782764500844</v>
      </c>
      <c r="D341" s="40">
        <f t="shared" ref="D341:D404" si="20">B341*C$8</f>
        <v>478.13949032065671</v>
      </c>
      <c r="E341" s="41">
        <f t="shared" si="18"/>
        <v>5030.4177667707409</v>
      </c>
    </row>
    <row r="342" spans="1:5" x14ac:dyDescent="0.3">
      <c r="A342" s="39">
        <v>322</v>
      </c>
      <c r="B342" s="40">
        <f t="shared" ref="B342:B405" si="21">(B341-C341)*(1+C$10)</f>
        <v>186936.89724912736</v>
      </c>
      <c r="C342" s="40">
        <f t="shared" si="19"/>
        <v>4569.3635458563858</v>
      </c>
      <c r="D342" s="40">
        <f t="shared" si="20"/>
        <v>467.34224312281839</v>
      </c>
      <c r="E342" s="41">
        <f t="shared" ref="E342:E380" si="22">IF(B342&lt;1,0,E341*(1+C$10))</f>
        <v>5036.705788979204</v>
      </c>
    </row>
    <row r="343" spans="1:5" x14ac:dyDescent="0.3">
      <c r="A343" s="39">
        <v>323</v>
      </c>
      <c r="B343" s="40">
        <f t="shared" si="21"/>
        <v>182595.49312040006</v>
      </c>
      <c r="C343" s="40">
        <f t="shared" ref="C343:C380" si="23">IF(B343&gt;1,E343-D343,0)</f>
        <v>4586.5129384144284</v>
      </c>
      <c r="D343" s="40">
        <f t="shared" si="20"/>
        <v>456.48873280100014</v>
      </c>
      <c r="E343" s="41">
        <f t="shared" si="22"/>
        <v>5043.0016712154284</v>
      </c>
    </row>
    <row r="344" spans="1:5" x14ac:dyDescent="0.3">
      <c r="A344" s="39">
        <v>324</v>
      </c>
      <c r="B344" s="40">
        <f t="shared" si="21"/>
        <v>178231.49140721309</v>
      </c>
      <c r="C344" s="40">
        <f t="shared" si="23"/>
        <v>4603.7266947864146</v>
      </c>
      <c r="D344" s="40">
        <f t="shared" si="20"/>
        <v>445.57872851803273</v>
      </c>
      <c r="E344" s="41">
        <f t="shared" si="22"/>
        <v>5049.3054233044477</v>
      </c>
    </row>
    <row r="345" spans="1:5" x14ac:dyDescent="0.3">
      <c r="A345" s="39">
        <v>325</v>
      </c>
      <c r="B345" s="40">
        <f t="shared" si="21"/>
        <v>173844.79941831718</v>
      </c>
      <c r="C345" s="40">
        <f t="shared" si="23"/>
        <v>4621.0050565377851</v>
      </c>
      <c r="D345" s="40">
        <f t="shared" si="20"/>
        <v>434.61199854579297</v>
      </c>
      <c r="E345" s="41">
        <f t="shared" si="22"/>
        <v>5055.6170550835777</v>
      </c>
    </row>
    <row r="346" spans="1:5" x14ac:dyDescent="0.3">
      <c r="A346" s="39">
        <v>326</v>
      </c>
      <c r="B346" s="40">
        <f t="shared" si="21"/>
        <v>169435.32410473164</v>
      </c>
      <c r="C346" s="40">
        <f t="shared" si="23"/>
        <v>4638.3482661406033</v>
      </c>
      <c r="D346" s="40">
        <f t="shared" si="20"/>
        <v>423.58831026182912</v>
      </c>
      <c r="E346" s="41">
        <f t="shared" si="22"/>
        <v>5061.9365764024324</v>
      </c>
    </row>
    <row r="347" spans="1:5" x14ac:dyDescent="0.3">
      <c r="A347" s="39">
        <v>327</v>
      </c>
      <c r="B347" s="40">
        <f t="shared" si="21"/>
        <v>165002.97205838925</v>
      </c>
      <c r="C347" s="40">
        <f t="shared" si="23"/>
        <v>4655.7565669769629</v>
      </c>
      <c r="D347" s="40">
        <f t="shared" si="20"/>
        <v>412.5074301459731</v>
      </c>
      <c r="E347" s="41">
        <f t="shared" si="22"/>
        <v>5068.2639971229355</v>
      </c>
    </row>
    <row r="348" spans="1:5" x14ac:dyDescent="0.3">
      <c r="A348" s="39">
        <v>328</v>
      </c>
      <c r="B348" s="40">
        <f t="shared" si="21"/>
        <v>160547.64951077657</v>
      </c>
      <c r="C348" s="40">
        <f t="shared" si="23"/>
        <v>4673.2302033423975</v>
      </c>
      <c r="D348" s="40">
        <f t="shared" si="20"/>
        <v>401.36912377694142</v>
      </c>
      <c r="E348" s="41">
        <f t="shared" si="22"/>
        <v>5074.5993271193393</v>
      </c>
    </row>
    <row r="349" spans="1:5" x14ac:dyDescent="0.3">
      <c r="A349" s="39">
        <v>329</v>
      </c>
      <c r="B349" s="40">
        <f t="shared" si="21"/>
        <v>156069.26233156846</v>
      </c>
      <c r="C349" s="40">
        <f t="shared" si="23"/>
        <v>4690.7694204493173</v>
      </c>
      <c r="D349" s="40">
        <f t="shared" si="20"/>
        <v>390.17315582892115</v>
      </c>
      <c r="E349" s="41">
        <f t="shared" si="22"/>
        <v>5080.9425762782384</v>
      </c>
    </row>
    <row r="350" spans="1:5" x14ac:dyDescent="0.3">
      <c r="A350" s="39">
        <v>330</v>
      </c>
      <c r="B350" s="40">
        <f t="shared" si="21"/>
        <v>151567.71602725802</v>
      </c>
      <c r="C350" s="40">
        <f t="shared" si="23"/>
        <v>4708.3744644304406</v>
      </c>
      <c r="D350" s="40">
        <f t="shared" si="20"/>
        <v>378.91929006814507</v>
      </c>
      <c r="E350" s="41">
        <f t="shared" si="22"/>
        <v>5087.2937544985862</v>
      </c>
    </row>
    <row r="351" spans="1:5" x14ac:dyDescent="0.3">
      <c r="A351" s="39">
        <v>331</v>
      </c>
      <c r="B351" s="40">
        <f t="shared" si="21"/>
        <v>147042.91573978111</v>
      </c>
      <c r="C351" s="40">
        <f t="shared" si="23"/>
        <v>4726.0455823422562</v>
      </c>
      <c r="D351" s="40">
        <f t="shared" si="20"/>
        <v>367.6072893494528</v>
      </c>
      <c r="E351" s="41">
        <f t="shared" si="22"/>
        <v>5093.6528716917092</v>
      </c>
    </row>
    <row r="352" spans="1:5" x14ac:dyDescent="0.3">
      <c r="A352" s="39">
        <v>332</v>
      </c>
      <c r="B352" s="40">
        <f t="shared" si="21"/>
        <v>142494.76624513566</v>
      </c>
      <c r="C352" s="40">
        <f t="shared" si="23"/>
        <v>4743.7830221684844</v>
      </c>
      <c r="D352" s="40">
        <f t="shared" si="20"/>
        <v>356.23691561283914</v>
      </c>
      <c r="E352" s="41">
        <f t="shared" si="22"/>
        <v>5100.0199377813233</v>
      </c>
    </row>
    <row r="353" spans="1:5" x14ac:dyDescent="0.3">
      <c r="A353" s="39">
        <v>333</v>
      </c>
      <c r="B353" s="40">
        <f t="shared" si="21"/>
        <v>137923.1719519959</v>
      </c>
      <c r="C353" s="40">
        <f t="shared" si="23"/>
        <v>4761.5870328235605</v>
      </c>
      <c r="D353" s="40">
        <f t="shared" si="20"/>
        <v>344.80792987998979</v>
      </c>
      <c r="E353" s="41">
        <f t="shared" si="22"/>
        <v>5106.3949627035499</v>
      </c>
    </row>
    <row r="354" spans="1:5" x14ac:dyDescent="0.3">
      <c r="A354" s="39">
        <v>334</v>
      </c>
      <c r="B354" s="40">
        <f t="shared" si="21"/>
        <v>133328.03690032131</v>
      </c>
      <c r="C354" s="40">
        <f t="shared" si="23"/>
        <v>4779.4578641561266</v>
      </c>
      <c r="D354" s="40">
        <f t="shared" si="20"/>
        <v>333.32009225080327</v>
      </c>
      <c r="E354" s="41">
        <f t="shared" si="22"/>
        <v>5112.7779564069297</v>
      </c>
    </row>
    <row r="355" spans="1:5" x14ac:dyDescent="0.3">
      <c r="A355" s="39">
        <v>335</v>
      </c>
      <c r="B355" s="40">
        <f t="shared" si="21"/>
        <v>128709.2647599604</v>
      </c>
      <c r="C355" s="40">
        <f t="shared" si="23"/>
        <v>4797.3957669525371</v>
      </c>
      <c r="D355" s="40">
        <f t="shared" si="20"/>
        <v>321.77316189990097</v>
      </c>
      <c r="E355" s="41">
        <f t="shared" si="22"/>
        <v>5119.1689288524385</v>
      </c>
    </row>
    <row r="356" spans="1:5" x14ac:dyDescent="0.3">
      <c r="A356" s="39">
        <v>336</v>
      </c>
      <c r="B356" s="40">
        <f t="shared" si="21"/>
        <v>124066.75882924911</v>
      </c>
      <c r="C356" s="40">
        <f t="shared" si="23"/>
        <v>4815.400992940381</v>
      </c>
      <c r="D356" s="40">
        <f t="shared" si="20"/>
        <v>310.16689707312281</v>
      </c>
      <c r="E356" s="41">
        <f t="shared" si="22"/>
        <v>5125.5678900135035</v>
      </c>
    </row>
    <row r="357" spans="1:5" x14ac:dyDescent="0.3">
      <c r="A357" s="39">
        <v>337</v>
      </c>
      <c r="B357" s="40">
        <f t="shared" si="21"/>
        <v>119400.42203360412</v>
      </c>
      <c r="C357" s="40">
        <f t="shared" si="23"/>
        <v>4833.4737947920094</v>
      </c>
      <c r="D357" s="40">
        <f t="shared" si="20"/>
        <v>298.50105508401032</v>
      </c>
      <c r="E357" s="41">
        <f t="shared" si="22"/>
        <v>5131.97484987602</v>
      </c>
    </row>
    <row r="358" spans="1:5" x14ac:dyDescent="0.3">
      <c r="A358" s="39">
        <v>338</v>
      </c>
      <c r="B358" s="40">
        <f t="shared" si="21"/>
        <v>114710.15692411062</v>
      </c>
      <c r="C358" s="40">
        <f t="shared" si="23"/>
        <v>4851.6144261280888</v>
      </c>
      <c r="D358" s="40">
        <f t="shared" si="20"/>
        <v>286.77539231027657</v>
      </c>
      <c r="E358" s="41">
        <f t="shared" si="22"/>
        <v>5138.3898184383652</v>
      </c>
    </row>
    <row r="359" spans="1:5" x14ac:dyDescent="0.3">
      <c r="A359" s="39">
        <v>339</v>
      </c>
      <c r="B359" s="40">
        <f t="shared" si="21"/>
        <v>109995.86567610501</v>
      </c>
      <c r="C359" s="40">
        <f t="shared" si="23"/>
        <v>4869.8231415211503</v>
      </c>
      <c r="D359" s="40">
        <f t="shared" si="20"/>
        <v>274.98966419026254</v>
      </c>
      <c r="E359" s="41">
        <f t="shared" si="22"/>
        <v>5144.8128057114127</v>
      </c>
    </row>
    <row r="360" spans="1:5" x14ac:dyDescent="0.3">
      <c r="A360" s="39">
        <v>340</v>
      </c>
      <c r="B360" s="40">
        <f t="shared" si="21"/>
        <v>105257.45008775209</v>
      </c>
      <c r="C360" s="40">
        <f t="shared" si="23"/>
        <v>4888.1001964991719</v>
      </c>
      <c r="D360" s="40">
        <f t="shared" si="20"/>
        <v>263.14362521938023</v>
      </c>
      <c r="E360" s="41">
        <f t="shared" si="22"/>
        <v>5151.2438217185518</v>
      </c>
    </row>
    <row r="361" spans="1:5" x14ac:dyDescent="0.3">
      <c r="A361" s="39">
        <v>341</v>
      </c>
      <c r="B361" s="40">
        <f t="shared" si="21"/>
        <v>100494.81157861698</v>
      </c>
      <c r="C361" s="40">
        <f t="shared" si="23"/>
        <v>4906.4458475491574</v>
      </c>
      <c r="D361" s="40">
        <f t="shared" si="20"/>
        <v>251.23702894654247</v>
      </c>
      <c r="E361" s="41">
        <f t="shared" si="22"/>
        <v>5157.6828764956999</v>
      </c>
    </row>
    <row r="362" spans="1:5" x14ac:dyDescent="0.3">
      <c r="A362" s="39">
        <v>342</v>
      </c>
      <c r="B362" s="40">
        <f t="shared" si="21"/>
        <v>95707.851188231652</v>
      </c>
      <c r="C362" s="40">
        <f t="shared" si="23"/>
        <v>4924.8603521207406</v>
      </c>
      <c r="D362" s="40">
        <f t="shared" si="20"/>
        <v>239.26962797057914</v>
      </c>
      <c r="E362" s="41">
        <f t="shared" si="22"/>
        <v>5164.1299800913193</v>
      </c>
    </row>
    <row r="363" spans="1:5" x14ac:dyDescent="0.3">
      <c r="A363" s="39">
        <v>343</v>
      </c>
      <c r="B363" s="40">
        <f t="shared" si="21"/>
        <v>90896.469574656046</v>
      </c>
      <c r="C363" s="40">
        <f t="shared" si="23"/>
        <v>4943.3439686297934</v>
      </c>
      <c r="D363" s="40">
        <f t="shared" si="20"/>
        <v>227.24117393664011</v>
      </c>
      <c r="E363" s="41">
        <f t="shared" si="22"/>
        <v>5170.5851425664332</v>
      </c>
    </row>
    <row r="364" spans="1:5" x14ac:dyDescent="0.3">
      <c r="A364" s="39">
        <v>344</v>
      </c>
      <c r="B364" s="40">
        <f t="shared" si="21"/>
        <v>86060.567013033782</v>
      </c>
      <c r="C364" s="40">
        <f t="shared" si="23"/>
        <v>4961.8969564620566</v>
      </c>
      <c r="D364" s="40">
        <f t="shared" si="20"/>
        <v>215.15141753258445</v>
      </c>
      <c r="E364" s="41">
        <f t="shared" si="22"/>
        <v>5177.0483739946412</v>
      </c>
    </row>
    <row r="365" spans="1:5" x14ac:dyDescent="0.3">
      <c r="A365" s="39">
        <v>345</v>
      </c>
      <c r="B365" s="40">
        <f t="shared" si="21"/>
        <v>81200.043394142427</v>
      </c>
      <c r="C365" s="40">
        <f t="shared" si="23"/>
        <v>4980.5195759767785</v>
      </c>
      <c r="D365" s="40">
        <f t="shared" si="20"/>
        <v>203.00010848535607</v>
      </c>
      <c r="E365" s="41">
        <f t="shared" si="22"/>
        <v>5183.5196844621341</v>
      </c>
    </row>
    <row r="366" spans="1:5" x14ac:dyDescent="0.3">
      <c r="A366" s="39">
        <v>346</v>
      </c>
      <c r="B366" s="40">
        <f t="shared" si="21"/>
        <v>76314.798222938349</v>
      </c>
      <c r="C366" s="40">
        <f t="shared" si="23"/>
        <v>4999.2120885103659</v>
      </c>
      <c r="D366" s="40">
        <f t="shared" si="20"/>
        <v>190.78699555734588</v>
      </c>
      <c r="E366" s="41">
        <f t="shared" si="22"/>
        <v>5189.9990840677119</v>
      </c>
    </row>
    <row r="367" spans="1:5" x14ac:dyDescent="0.3">
      <c r="A367" s="39">
        <v>347</v>
      </c>
      <c r="B367" s="40">
        <f t="shared" si="21"/>
        <v>71404.730617096022</v>
      </c>
      <c r="C367" s="40">
        <f t="shared" si="23"/>
        <v>5017.9747563800565</v>
      </c>
      <c r="D367" s="40">
        <f t="shared" si="20"/>
        <v>178.51182654274007</v>
      </c>
      <c r="E367" s="41">
        <f t="shared" si="22"/>
        <v>5196.4865829227965</v>
      </c>
    </row>
    <row r="368" spans="1:5" x14ac:dyDescent="0.3">
      <c r="A368" s="39">
        <v>348</v>
      </c>
      <c r="B368" s="40">
        <f t="shared" si="21"/>
        <v>66469.739305541851</v>
      </c>
      <c r="C368" s="40">
        <f t="shared" si="23"/>
        <v>5036.8078428875951</v>
      </c>
      <c r="D368" s="40">
        <f t="shared" si="20"/>
        <v>166.17434826385463</v>
      </c>
      <c r="E368" s="41">
        <f t="shared" si="22"/>
        <v>5202.98219115145</v>
      </c>
    </row>
    <row r="369" spans="1:5" x14ac:dyDescent="0.3">
      <c r="A369" s="39">
        <v>349</v>
      </c>
      <c r="B369" s="40">
        <f t="shared" si="21"/>
        <v>61509.72262698257</v>
      </c>
      <c r="C369" s="40">
        <f t="shared" si="23"/>
        <v>5055.7116123229325</v>
      </c>
      <c r="D369" s="40">
        <f t="shared" si="20"/>
        <v>153.77430656745642</v>
      </c>
      <c r="E369" s="41">
        <f t="shared" si="22"/>
        <v>5209.4859188903893</v>
      </c>
    </row>
    <row r="370" spans="1:5" x14ac:dyDescent="0.3">
      <c r="A370" s="39">
        <v>350</v>
      </c>
      <c r="B370" s="40">
        <f t="shared" si="21"/>
        <v>56524.578528427955</v>
      </c>
      <c r="C370" s="40">
        <f t="shared" si="23"/>
        <v>5074.6863299679326</v>
      </c>
      <c r="D370" s="40">
        <f t="shared" si="20"/>
        <v>141.31144632106989</v>
      </c>
      <c r="E370" s="41">
        <f t="shared" si="22"/>
        <v>5215.9977762890021</v>
      </c>
    </row>
    <row r="371" spans="1:5" x14ac:dyDescent="0.3">
      <c r="A371" s="39">
        <v>351</v>
      </c>
      <c r="B371" s="40">
        <f t="shared" si="21"/>
        <v>51514.204563708096</v>
      </c>
      <c r="C371" s="40">
        <f t="shared" si="23"/>
        <v>5093.7322621000931</v>
      </c>
      <c r="D371" s="40">
        <f t="shared" si="20"/>
        <v>128.78551140927024</v>
      </c>
      <c r="E371" s="41">
        <f t="shared" si="22"/>
        <v>5222.517773509363</v>
      </c>
    </row>
    <row r="372" spans="1:5" x14ac:dyDescent="0.3">
      <c r="A372" s="39">
        <v>352</v>
      </c>
      <c r="B372" s="40">
        <f t="shared" si="21"/>
        <v>46478.497891985011</v>
      </c>
      <c r="C372" s="40">
        <f t="shared" si="23"/>
        <v>5112.8496759962864</v>
      </c>
      <c r="D372" s="40">
        <f t="shared" si="20"/>
        <v>116.19624472996253</v>
      </c>
      <c r="E372" s="41">
        <f t="shared" si="22"/>
        <v>5229.0459207262493</v>
      </c>
    </row>
    <row r="373" spans="1:5" x14ac:dyDescent="0.3">
      <c r="A373" s="39">
        <v>353</v>
      </c>
      <c r="B373" s="40">
        <f t="shared" si="21"/>
        <v>41417.355276258706</v>
      </c>
      <c r="C373" s="40">
        <f t="shared" si="23"/>
        <v>5132.0388399365102</v>
      </c>
      <c r="D373" s="40">
        <f t="shared" si="20"/>
        <v>103.54338819064677</v>
      </c>
      <c r="E373" s="41">
        <f t="shared" si="22"/>
        <v>5235.5822281271567</v>
      </c>
    </row>
    <row r="374" spans="1:5" x14ac:dyDescent="0.3">
      <c r="A374" s="39">
        <v>354</v>
      </c>
      <c r="B374" s="40">
        <f t="shared" si="21"/>
        <v>36330.673081867593</v>
      </c>
      <c r="C374" s="40">
        <f t="shared" si="23"/>
        <v>5151.3000232076465</v>
      </c>
      <c r="D374" s="40">
        <f t="shared" si="20"/>
        <v>90.826682704668983</v>
      </c>
      <c r="E374" s="41">
        <f t="shared" si="22"/>
        <v>5242.1267059123156</v>
      </c>
    </row>
    <row r="375" spans="1:5" x14ac:dyDescent="0.3">
      <c r="A375" s="39">
        <v>355</v>
      </c>
      <c r="B375" s="40">
        <f t="shared" si="21"/>
        <v>31218.347274983273</v>
      </c>
      <c r="C375" s="40">
        <f t="shared" si="23"/>
        <v>5170.633496107248</v>
      </c>
      <c r="D375" s="40">
        <f t="shared" si="20"/>
        <v>78.045868187458183</v>
      </c>
      <c r="E375" s="41">
        <f t="shared" si="22"/>
        <v>5248.6793642947059</v>
      </c>
    </row>
    <row r="376" spans="1:5" x14ac:dyDescent="0.3">
      <c r="A376" s="39">
        <v>356</v>
      </c>
      <c r="B376" s="40">
        <f t="shared" si="21"/>
        <v>26080.273421099617</v>
      </c>
      <c r="C376" s="40">
        <f t="shared" si="23"/>
        <v>5190.0395299473248</v>
      </c>
      <c r="D376" s="40">
        <f t="shared" si="20"/>
        <v>65.200683552749041</v>
      </c>
      <c r="E376" s="41">
        <f t="shared" si="22"/>
        <v>5255.2402135000739</v>
      </c>
    </row>
    <row r="377" spans="1:5" x14ac:dyDescent="0.3">
      <c r="A377" s="39">
        <v>357</v>
      </c>
      <c r="B377" s="40">
        <f t="shared" si="21"/>
        <v>20916.346683516233</v>
      </c>
      <c r="C377" s="40">
        <f t="shared" si="23"/>
        <v>5209.5183970581584</v>
      </c>
      <c r="D377" s="40">
        <f t="shared" si="20"/>
        <v>52.290866708790581</v>
      </c>
      <c r="E377" s="41">
        <f t="shared" si="22"/>
        <v>5261.8092637669488</v>
      </c>
    </row>
    <row r="378" spans="1:5" x14ac:dyDescent="0.3">
      <c r="A378" s="39">
        <v>358</v>
      </c>
      <c r="B378" s="40">
        <f t="shared" si="21"/>
        <v>15726.461821816147</v>
      </c>
      <c r="C378" s="40">
        <f t="shared" si="23"/>
        <v>5229.0703707921175</v>
      </c>
      <c r="D378" s="40">
        <f t="shared" si="20"/>
        <v>39.316154554540368</v>
      </c>
      <c r="E378" s="41">
        <f t="shared" si="22"/>
        <v>5268.3865253466574</v>
      </c>
    </row>
    <row r="379" spans="1:5" x14ac:dyDescent="0.3">
      <c r="A379" s="39">
        <v>359</v>
      </c>
      <c r="B379" s="40">
        <f t="shared" si="21"/>
        <v>10510.513190337808</v>
      </c>
      <c r="C379" s="40">
        <f t="shared" si="23"/>
        <v>5248.6957255274956</v>
      </c>
      <c r="D379" s="40">
        <f t="shared" si="20"/>
        <v>26.27628297584452</v>
      </c>
      <c r="E379" s="41">
        <f t="shared" si="22"/>
        <v>5274.9720085033405</v>
      </c>
    </row>
    <row r="380" spans="1:5" ht="14.5" thickBot="1" x14ac:dyDescent="0.35">
      <c r="A380" s="39">
        <v>360</v>
      </c>
      <c r="B380" s="42">
        <f t="shared" si="21"/>
        <v>5268.3947366413249</v>
      </c>
      <c r="C380" s="42">
        <f t="shared" si="23"/>
        <v>5268.394736672366</v>
      </c>
      <c r="D380" s="42">
        <f t="shared" si="20"/>
        <v>13.170986841603312</v>
      </c>
      <c r="E380" s="43">
        <f t="shared" si="22"/>
        <v>5281.5657235139697</v>
      </c>
    </row>
    <row r="381" spans="1:5" x14ac:dyDescent="0.3">
      <c r="A381" s="44"/>
    </row>
    <row r="382" spans="1:5" x14ac:dyDescent="0.3">
      <c r="A382" s="45"/>
    </row>
  </sheetData>
  <mergeCells count="3">
    <mergeCell ref="B2:E2"/>
    <mergeCell ref="B3:E3"/>
    <mergeCell ref="B19:E19"/>
  </mergeCells>
  <dataValidations count="1">
    <dataValidation type="list" allowBlank="1" showInputMessage="1" showErrorMessage="1" sqref="B3:E3">
      <formula1>"קל""צ, קבועה צמודה , משתנה צמודה , משתנה לא צמודה, פרים, מט""ח, בלון, גרייס"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</dc:creator>
  <cp:lastModifiedBy>AP-LP</cp:lastModifiedBy>
  <dcterms:created xsi:type="dcterms:W3CDTF">2018-05-02T11:04:00Z</dcterms:created>
  <dcterms:modified xsi:type="dcterms:W3CDTF">2018-05-07T09:56:37Z</dcterms:modified>
</cp:coreProperties>
</file>